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420" windowWidth="21075" windowHeight="9495"/>
  </bookViews>
  <sheets>
    <sheet name="Feuil1" sheetId="1" r:id="rId1"/>
  </sheets>
  <calcPr calcId="125725"/>
</workbook>
</file>

<file path=xl/calcChain.xml><?xml version="1.0" encoding="utf-8"?>
<calcChain xmlns="http://schemas.openxmlformats.org/spreadsheetml/2006/main">
  <c r="D33" i="1"/>
  <c r="H8"/>
  <c r="H9"/>
  <c r="H10"/>
  <c r="H11"/>
  <c r="H7"/>
  <c r="D8"/>
  <c r="D9"/>
  <c r="D10"/>
  <c r="D11"/>
  <c r="D7"/>
  <c r="E15"/>
  <c r="E16"/>
  <c r="E17"/>
  <c r="E18"/>
  <c r="E19"/>
  <c r="E14"/>
  <c r="C19"/>
  <c r="C18"/>
  <c r="C16"/>
  <c r="C15"/>
  <c r="C14"/>
  <c r="B19"/>
  <c r="B18"/>
  <c r="B16"/>
  <c r="B15"/>
  <c r="B14"/>
  <c r="F3"/>
</calcChain>
</file>

<file path=xl/sharedStrings.xml><?xml version="1.0" encoding="utf-8"?>
<sst xmlns="http://schemas.openxmlformats.org/spreadsheetml/2006/main" count="62" uniqueCount="52">
  <si>
    <t>Actif Immo</t>
  </si>
  <si>
    <t>N</t>
  </si>
  <si>
    <t>N-1</t>
  </si>
  <si>
    <t>Actifs circulant</t>
  </si>
  <si>
    <t>Exploitation</t>
  </si>
  <si>
    <t>stock</t>
  </si>
  <si>
    <t>clients</t>
  </si>
  <si>
    <t>ace</t>
  </si>
  <si>
    <t>Hors exploitation</t>
  </si>
  <si>
    <t>Tresorerie</t>
  </si>
  <si>
    <t>Passif</t>
  </si>
  <si>
    <t>actif</t>
  </si>
  <si>
    <t>Capitaux permnents</t>
  </si>
  <si>
    <t>fonds propres</t>
  </si>
  <si>
    <t>emprunts LT</t>
  </si>
  <si>
    <t>Dettes</t>
  </si>
  <si>
    <t>fournisseur</t>
  </si>
  <si>
    <t>aDE</t>
  </si>
  <si>
    <t>FRE</t>
  </si>
  <si>
    <t>FRHE</t>
  </si>
  <si>
    <t>TN</t>
  </si>
  <si>
    <t>Evolution</t>
  </si>
  <si>
    <t>bien</t>
  </si>
  <si>
    <t>pas bien</t>
  </si>
  <si>
    <t>ok</t>
  </si>
  <si>
    <t>∆</t>
  </si>
  <si>
    <t>∆BFRE=∆ACE-∆DE</t>
  </si>
  <si>
    <t>147=170-23</t>
  </si>
  <si>
    <t>TER II</t>
  </si>
  <si>
    <t>stock ++</t>
  </si>
  <si>
    <t>clients ++</t>
  </si>
  <si>
    <t>ace--</t>
  </si>
  <si>
    <t>Emplois (actif ++/passif--)</t>
  </si>
  <si>
    <t>Ressources (passif++/actif--)</t>
  </si>
  <si>
    <t>dettes fournisseurs++</t>
  </si>
  <si>
    <t>aDE++</t>
  </si>
  <si>
    <t>TOTAL</t>
  </si>
  <si>
    <t>Solde=BFRE++</t>
  </si>
  <si>
    <t>Revoir les 4 premiers SIG</t>
  </si>
  <si>
    <t>Ratio délais client</t>
  </si>
  <si>
    <t>Créance client = CATTC impayé</t>
  </si>
  <si>
    <t>CATTC</t>
  </si>
  <si>
    <t>360jours</t>
  </si>
  <si>
    <t>créances</t>
  </si>
  <si>
    <t>?j=délais</t>
  </si>
  <si>
    <t>113jours</t>
  </si>
  <si>
    <t>délai=(créance/CATTC)*360</t>
  </si>
  <si>
    <t>Délais fournisseur</t>
  </si>
  <si>
    <t>(Dettes fournisseur/achat de B et S TTC) *360</t>
  </si>
  <si>
    <t>BFR</t>
  </si>
  <si>
    <t>verif: doit être égale à BFR</t>
  </si>
  <si>
    <t>CAF OSEF pour le DE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</si>
</sst>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0" tint="-0.499984740745262"/>
      <name val="Calibri"/>
      <family val="2"/>
    </font>
    <font>
      <i/>
      <sz val="11"/>
      <color theme="0" tint="-0.499984740745262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2" borderId="0" xfId="0" applyFill="1"/>
    <xf numFmtId="0" fontId="0" fillId="2" borderId="0" xfId="0" applyFill="1" applyBorder="1"/>
    <xf numFmtId="0" fontId="0" fillId="3" borderId="0" xfId="0" applyFill="1"/>
    <xf numFmtId="0" fontId="0" fillId="3" borderId="0" xfId="0" applyFill="1" applyBorder="1"/>
    <xf numFmtId="0" fontId="1" fillId="0" borderId="2" xfId="0" applyFont="1" applyBorder="1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4" borderId="12" xfId="0" applyFont="1" applyFill="1" applyBorder="1"/>
    <xf numFmtId="0" fontId="0" fillId="4" borderId="12" xfId="0" applyFill="1" applyBorder="1"/>
    <xf numFmtId="0" fontId="0" fillId="0" borderId="15" xfId="0" applyBorder="1"/>
    <xf numFmtId="0" fontId="0" fillId="0" borderId="15" xfId="0" applyBorder="1" applyAlignment="1">
      <alignment horizontal="right"/>
    </xf>
    <xf numFmtId="0" fontId="1" fillId="0" borderId="15" xfId="0" applyFont="1" applyBorder="1" applyAlignment="1">
      <alignment horizontal="center"/>
    </xf>
    <xf numFmtId="0" fontId="1" fillId="0" borderId="15" xfId="0" applyFont="1" applyBorder="1"/>
    <xf numFmtId="0" fontId="2" fillId="4" borderId="8" xfId="0" applyFont="1" applyFill="1" applyBorder="1" applyAlignment="1">
      <alignment horizontal="right"/>
    </xf>
    <xf numFmtId="0" fontId="3" fillId="0" borderId="11" xfId="0" applyFont="1" applyBorder="1"/>
    <xf numFmtId="0" fontId="3" fillId="0" borderId="16" xfId="0" applyFont="1" applyBorder="1"/>
    <xf numFmtId="0" fontId="2" fillId="4" borderId="12" xfId="0" applyFont="1" applyFill="1" applyBorder="1" applyAlignment="1">
      <alignment horizontal="right"/>
    </xf>
    <xf numFmtId="0" fontId="3" fillId="0" borderId="0" xfId="0" applyFont="1"/>
    <xf numFmtId="0" fontId="3" fillId="0" borderId="15" xfId="0" applyFont="1" applyBorder="1"/>
    <xf numFmtId="0" fontId="0" fillId="4" borderId="5" xfId="0" applyFill="1" applyBorder="1"/>
    <xf numFmtId="0" fontId="1" fillId="0" borderId="5" xfId="0" applyFont="1" applyBorder="1"/>
    <xf numFmtId="0" fontId="1" fillId="0" borderId="9" xfId="0" applyFont="1" applyBorder="1"/>
    <xf numFmtId="0" fontId="0" fillId="0" borderId="1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0" xfId="0" applyBorder="1"/>
    <xf numFmtId="0" fontId="0" fillId="0" borderId="7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5" borderId="0" xfId="0" applyFill="1"/>
    <xf numFmtId="0" fontId="1" fillId="4" borderId="18" xfId="0" applyFont="1" applyFill="1" applyBorder="1"/>
    <xf numFmtId="0" fontId="0" fillId="4" borderId="17" xfId="0" applyFill="1" applyBorder="1"/>
    <xf numFmtId="0" fontId="0" fillId="4" borderId="13" xfId="0" applyFill="1" applyBorder="1"/>
    <xf numFmtId="0" fontId="1" fillId="4" borderId="14" xfId="0" applyFont="1" applyFill="1" applyBorder="1"/>
    <xf numFmtId="0" fontId="0" fillId="4" borderId="19" xfId="0" applyFill="1" applyBorder="1"/>
    <xf numFmtId="0" fontId="0" fillId="0" borderId="20" xfId="0" applyBorder="1"/>
    <xf numFmtId="0" fontId="0" fillId="6" borderId="0" xfId="0" applyFill="1" applyBorder="1"/>
    <xf numFmtId="0" fontId="0" fillId="6" borderId="0" xfId="0" applyFill="1"/>
    <xf numFmtId="0" fontId="0" fillId="6" borderId="15" xfId="0" applyFill="1" applyBorder="1"/>
    <xf numFmtId="0" fontId="0" fillId="7" borderId="0" xfId="0" applyFill="1" applyBorder="1"/>
    <xf numFmtId="0" fontId="0" fillId="7" borderId="0" xfId="0" applyFill="1"/>
    <xf numFmtId="0" fontId="0" fillId="8" borderId="0" xfId="0" applyFill="1" applyBorder="1"/>
    <xf numFmtId="0" fontId="0" fillId="8" borderId="15" xfId="0" applyFill="1" applyBorder="1"/>
    <xf numFmtId="0" fontId="0" fillId="9" borderId="0" xfId="0" applyFill="1"/>
    <xf numFmtId="0" fontId="0" fillId="9" borderId="0" xfId="0" applyFill="1" applyBorder="1"/>
    <xf numFmtId="0" fontId="1" fillId="0" borderId="5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1" fillId="0" borderId="21" xfId="0" applyFont="1" applyBorder="1"/>
    <xf numFmtId="0" fontId="1" fillId="0" borderId="22" xfId="0" applyFont="1" applyBorder="1"/>
    <xf numFmtId="0" fontId="0" fillId="0" borderId="23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7"/>
  <sheetViews>
    <sheetView tabSelected="1" workbookViewId="0">
      <selection activeCell="C24" sqref="C24"/>
    </sheetView>
  </sheetViews>
  <sheetFormatPr baseColWidth="10" defaultRowHeight="15"/>
  <cols>
    <col min="1" max="1" width="25.140625" customWidth="1"/>
    <col min="3" max="3" width="13.28515625" customWidth="1"/>
    <col min="4" max="4" width="15.28515625" customWidth="1"/>
    <col min="5" max="5" width="19.5703125" customWidth="1"/>
    <col min="9" max="9" width="17" customWidth="1"/>
    <col min="10" max="10" width="23.28515625" customWidth="1"/>
  </cols>
  <sheetData>
    <row r="1" spans="1:8" ht="15.75" thickBot="1">
      <c r="A1" s="25" t="s">
        <v>11</v>
      </c>
      <c r="B1" s="26" t="s">
        <v>1</v>
      </c>
      <c r="C1" s="26" t="s">
        <v>2</v>
      </c>
      <c r="D1" s="31" t="s">
        <v>25</v>
      </c>
      <c r="E1" s="25" t="s">
        <v>10</v>
      </c>
      <c r="F1" s="26" t="s">
        <v>1</v>
      </c>
      <c r="G1" s="26" t="s">
        <v>2</v>
      </c>
      <c r="H1" s="34" t="s">
        <v>25</v>
      </c>
    </row>
    <row r="2" spans="1:8">
      <c r="A2" s="2" t="s">
        <v>0</v>
      </c>
      <c r="B2" s="53">
        <v>1400</v>
      </c>
      <c r="C2">
        <v>1000</v>
      </c>
      <c r="D2" s="32"/>
      <c r="E2" s="2" t="s">
        <v>12</v>
      </c>
      <c r="H2" s="35"/>
    </row>
    <row r="3" spans="1:8">
      <c r="D3" s="32"/>
      <c r="E3" s="1" t="s">
        <v>13</v>
      </c>
      <c r="F3" s="53">
        <f>733+60+710-2</f>
        <v>1501</v>
      </c>
      <c r="G3">
        <v>1359</v>
      </c>
      <c r="H3" s="35"/>
    </row>
    <row r="4" spans="1:8">
      <c r="A4" s="27"/>
      <c r="B4" s="27"/>
      <c r="C4" s="27"/>
      <c r="D4" s="33"/>
      <c r="E4" s="28" t="s">
        <v>14</v>
      </c>
      <c r="F4" s="54">
        <v>580</v>
      </c>
      <c r="G4" s="27">
        <v>300</v>
      </c>
      <c r="H4" s="36"/>
    </row>
    <row r="5" spans="1:8">
      <c r="A5" s="2" t="s">
        <v>3</v>
      </c>
      <c r="D5" s="32"/>
      <c r="E5" s="2" t="s">
        <v>15</v>
      </c>
      <c r="H5" s="35"/>
    </row>
    <row r="6" spans="1:8">
      <c r="A6" s="3" t="s">
        <v>4</v>
      </c>
      <c r="D6" s="32"/>
      <c r="E6" s="3" t="s">
        <v>4</v>
      </c>
      <c r="H6" s="35"/>
    </row>
    <row r="7" spans="1:8">
      <c r="A7" s="1" t="s">
        <v>5</v>
      </c>
      <c r="B7" s="56">
        <v>120</v>
      </c>
      <c r="C7">
        <v>100</v>
      </c>
      <c r="D7" s="32">
        <f>B7-C7</f>
        <v>20</v>
      </c>
      <c r="E7" s="1" t="s">
        <v>16</v>
      </c>
      <c r="F7" s="56">
        <v>120</v>
      </c>
      <c r="G7">
        <v>100</v>
      </c>
      <c r="H7" s="35">
        <f>F7-G7</f>
        <v>20</v>
      </c>
    </row>
    <row r="8" spans="1:8">
      <c r="A8" s="1" t="s">
        <v>6</v>
      </c>
      <c r="B8" s="56">
        <v>560</v>
      </c>
      <c r="C8">
        <v>400</v>
      </c>
      <c r="D8" s="32">
        <f t="shared" ref="D8:D11" si="0">B8-C8</f>
        <v>160</v>
      </c>
      <c r="E8" s="1" t="s">
        <v>17</v>
      </c>
      <c r="F8" s="56">
        <v>28</v>
      </c>
      <c r="G8">
        <v>25</v>
      </c>
      <c r="H8" s="35">
        <f t="shared" ref="H8:H11" si="1">F8-G8</f>
        <v>3</v>
      </c>
    </row>
    <row r="9" spans="1:8">
      <c r="A9" s="1" t="s">
        <v>7</v>
      </c>
      <c r="B9" s="56">
        <v>20</v>
      </c>
      <c r="C9">
        <v>30</v>
      </c>
      <c r="D9" s="32">
        <f t="shared" si="0"/>
        <v>-10</v>
      </c>
      <c r="H9" s="35">
        <f t="shared" si="1"/>
        <v>0</v>
      </c>
    </row>
    <row r="10" spans="1:8">
      <c r="A10" s="29" t="s">
        <v>8</v>
      </c>
      <c r="B10" s="58">
        <v>180</v>
      </c>
      <c r="C10" s="27">
        <v>150</v>
      </c>
      <c r="D10" s="33">
        <f t="shared" si="0"/>
        <v>30</v>
      </c>
      <c r="E10" s="30" t="s">
        <v>8</v>
      </c>
      <c r="F10" s="58">
        <v>1</v>
      </c>
      <c r="G10" s="27">
        <v>21</v>
      </c>
      <c r="H10" s="36">
        <f t="shared" si="1"/>
        <v>-20</v>
      </c>
    </row>
    <row r="11" spans="1:8">
      <c r="A11" s="4" t="s">
        <v>9</v>
      </c>
      <c r="B11" s="59">
        <v>55</v>
      </c>
      <c r="C11">
        <v>150</v>
      </c>
      <c r="D11" s="32">
        <f t="shared" si="0"/>
        <v>-95</v>
      </c>
      <c r="E11" s="2" t="s">
        <v>9</v>
      </c>
      <c r="F11" s="59">
        <v>105</v>
      </c>
      <c r="G11">
        <v>25</v>
      </c>
      <c r="H11" s="35">
        <f t="shared" si="1"/>
        <v>80</v>
      </c>
    </row>
    <row r="12" spans="1:8" ht="15.75" thickBot="1"/>
    <row r="13" spans="1:8">
      <c r="A13" s="37"/>
      <c r="B13" s="48"/>
      <c r="C13" s="48"/>
      <c r="D13" s="50"/>
      <c r="E13" s="49" t="s">
        <v>21</v>
      </c>
    </row>
    <row r="14" spans="1:8">
      <c r="A14" s="46" t="s">
        <v>49</v>
      </c>
      <c r="B14" s="52">
        <f>SUM(F3:F4)-B2</f>
        <v>681</v>
      </c>
      <c r="C14" s="8">
        <f>SUM(G3:G4)-C2</f>
        <v>659</v>
      </c>
      <c r="D14" s="9"/>
      <c r="E14" s="15">
        <f>B14-C14</f>
        <v>22</v>
      </c>
      <c r="F14" s="20" t="s">
        <v>22</v>
      </c>
      <c r="H14" t="s">
        <v>26</v>
      </c>
    </row>
    <row r="15" spans="1:8">
      <c r="A15" s="46" t="s">
        <v>18</v>
      </c>
      <c r="B15" s="55">
        <f>SUM(B7:B9)-SUM(F7:F8)</f>
        <v>552</v>
      </c>
      <c r="C15" s="8">
        <f>SUM(C7:C9)-SUM(G7:G8)</f>
        <v>405</v>
      </c>
      <c r="D15" s="9"/>
      <c r="E15" s="15">
        <f t="shared" ref="E15:E19" si="2">B15-C15</f>
        <v>147</v>
      </c>
      <c r="F15" s="18" t="s">
        <v>23</v>
      </c>
      <c r="H15" t="s">
        <v>27</v>
      </c>
    </row>
    <row r="16" spans="1:8" ht="15.75" thickBot="1">
      <c r="A16" s="46" t="s">
        <v>19</v>
      </c>
      <c r="B16" s="57">
        <f>B10-F10</f>
        <v>179</v>
      </c>
      <c r="C16" s="8">
        <f>C10-G10</f>
        <v>129</v>
      </c>
      <c r="D16" s="9"/>
      <c r="E16" s="15">
        <f t="shared" si="2"/>
        <v>50</v>
      </c>
      <c r="F16" s="8"/>
    </row>
    <row r="17" spans="1:11">
      <c r="A17" s="46"/>
      <c r="B17" s="8"/>
      <c r="C17" s="8"/>
      <c r="D17" s="9"/>
      <c r="E17" s="15">
        <f t="shared" si="2"/>
        <v>0</v>
      </c>
      <c r="F17" s="8"/>
      <c r="H17" s="61" t="s">
        <v>28</v>
      </c>
      <c r="I17" s="62"/>
      <c r="J17" s="62"/>
      <c r="K17" s="63"/>
    </row>
    <row r="18" spans="1:11">
      <c r="A18" s="46" t="s">
        <v>20</v>
      </c>
      <c r="B18" s="60">
        <f>B11-F11</f>
        <v>-50</v>
      </c>
      <c r="C18" s="8">
        <f>C11-G11</f>
        <v>125</v>
      </c>
      <c r="D18" s="9"/>
      <c r="E18" s="15">
        <f t="shared" si="2"/>
        <v>-175</v>
      </c>
      <c r="F18" s="18" t="s">
        <v>23</v>
      </c>
      <c r="H18" s="64" t="s">
        <v>32</v>
      </c>
      <c r="I18" s="23"/>
      <c r="J18" s="24" t="s">
        <v>33</v>
      </c>
      <c r="K18" s="65"/>
    </row>
    <row r="19" spans="1:11">
      <c r="A19" s="46" t="s">
        <v>50</v>
      </c>
      <c r="B19" s="8">
        <f>B18+B15+B16</f>
        <v>681</v>
      </c>
      <c r="C19" s="8">
        <f>C18+C15+C16</f>
        <v>659</v>
      </c>
      <c r="D19" s="9"/>
      <c r="E19" s="15">
        <f t="shared" si="2"/>
        <v>22</v>
      </c>
      <c r="F19" s="8" t="s">
        <v>24</v>
      </c>
      <c r="H19" s="66" t="s">
        <v>29</v>
      </c>
      <c r="I19" s="6">
        <v>20</v>
      </c>
      <c r="J19" s="5" t="s">
        <v>31</v>
      </c>
      <c r="K19" s="67">
        <v>10</v>
      </c>
    </row>
    <row r="20" spans="1:11" ht="15.75" thickBot="1">
      <c r="A20" s="47"/>
      <c r="B20" s="16"/>
      <c r="C20" s="16"/>
      <c r="D20" s="51"/>
      <c r="E20" s="13"/>
      <c r="H20" s="42" t="s">
        <v>30</v>
      </c>
      <c r="I20" s="9">
        <v>160</v>
      </c>
      <c r="J20" s="7" t="s">
        <v>34</v>
      </c>
      <c r="K20" s="15">
        <v>20</v>
      </c>
    </row>
    <row r="21" spans="1:11">
      <c r="B21" s="17" t="s">
        <v>23</v>
      </c>
      <c r="C21" s="19" t="s">
        <v>22</v>
      </c>
      <c r="D21" s="45"/>
      <c r="H21" s="42"/>
      <c r="I21" s="9"/>
      <c r="J21" s="7" t="s">
        <v>35</v>
      </c>
      <c r="K21" s="15">
        <v>3</v>
      </c>
    </row>
    <row r="22" spans="1:11">
      <c r="H22" s="68" t="s">
        <v>36</v>
      </c>
      <c r="I22" s="21">
        <v>180</v>
      </c>
      <c r="J22" s="22" t="s">
        <v>36</v>
      </c>
      <c r="K22" s="69">
        <v>33</v>
      </c>
    </row>
    <row r="23" spans="1:11" ht="15.75" thickBot="1">
      <c r="H23" s="12"/>
      <c r="I23" s="51"/>
      <c r="J23" s="70" t="s">
        <v>37</v>
      </c>
      <c r="K23" s="13">
        <v>147</v>
      </c>
    </row>
    <row r="26" spans="1:11">
      <c r="C26" s="2" t="s">
        <v>38</v>
      </c>
    </row>
    <row r="27" spans="1:11">
      <c r="C27" s="2" t="s">
        <v>51</v>
      </c>
    </row>
    <row r="28" spans="1:11" ht="15.75" thickBot="1"/>
    <row r="29" spans="1:11">
      <c r="B29" s="10"/>
      <c r="C29" s="39" t="s">
        <v>39</v>
      </c>
      <c r="D29" s="14"/>
      <c r="E29" s="11"/>
    </row>
    <row r="30" spans="1:11">
      <c r="B30" s="40" t="s">
        <v>40</v>
      </c>
      <c r="C30" s="41"/>
      <c r="D30" s="8"/>
      <c r="E30" s="15"/>
    </row>
    <row r="31" spans="1:11">
      <c r="B31" s="42"/>
      <c r="C31" s="8" t="s">
        <v>41</v>
      </c>
      <c r="D31" s="8" t="s">
        <v>42</v>
      </c>
      <c r="E31" s="15"/>
    </row>
    <row r="32" spans="1:11">
      <c r="B32" s="42"/>
      <c r="C32" s="8" t="s">
        <v>43</v>
      </c>
      <c r="D32" s="8" t="s">
        <v>44</v>
      </c>
      <c r="E32" s="15"/>
    </row>
    <row r="33" spans="2:5" ht="15.75" thickBot="1">
      <c r="B33" s="43" t="s">
        <v>46</v>
      </c>
      <c r="C33" s="44"/>
      <c r="D33" s="16">
        <f>(B8/(1.196*1501))*360</f>
        <v>112.29971546282412</v>
      </c>
      <c r="E33" s="13" t="s">
        <v>45</v>
      </c>
    </row>
    <row r="35" spans="2:5" ht="15.75" thickBot="1"/>
    <row r="36" spans="2:5">
      <c r="C36" s="38" t="s">
        <v>47</v>
      </c>
      <c r="D36" s="14"/>
      <c r="E36" s="11"/>
    </row>
    <row r="37" spans="2:5" ht="15.75" thickBot="1">
      <c r="C37" s="12" t="s">
        <v>48</v>
      </c>
      <c r="D37" s="16"/>
      <c r="E37" s="13"/>
    </row>
  </sheetData>
  <mergeCells count="5">
    <mergeCell ref="H17:K17"/>
    <mergeCell ref="H18:I18"/>
    <mergeCell ref="J18:K18"/>
    <mergeCell ref="B33:C33"/>
    <mergeCell ref="B30:C3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</dc:creator>
  <cp:lastModifiedBy>Sid</cp:lastModifiedBy>
  <dcterms:created xsi:type="dcterms:W3CDTF">2010-05-07T12:08:49Z</dcterms:created>
  <dcterms:modified xsi:type="dcterms:W3CDTF">2010-05-07T14:42:40Z</dcterms:modified>
</cp:coreProperties>
</file>