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425" activeTab="1"/>
  </bookViews>
  <sheets>
    <sheet name="risques et performances" sheetId="1" r:id="rId1"/>
    <sheet name="tenadance centrale" sheetId="2" r:id="rId2"/>
    <sheet name="Feuil3" sheetId="3" r:id="rId3"/>
  </sheets>
  <calcPr calcId="145621" iterate="1"/>
</workbook>
</file>

<file path=xl/calcChain.xml><?xml version="1.0" encoding="utf-8"?>
<calcChain xmlns="http://schemas.openxmlformats.org/spreadsheetml/2006/main">
  <c r="B84" i="1" l="1"/>
  <c r="B83" i="1"/>
  <c r="B82" i="1"/>
  <c r="B81" i="1"/>
  <c r="D81" i="1" s="1"/>
  <c r="B80" i="1"/>
  <c r="D80" i="1" s="1"/>
  <c r="G5" i="1"/>
  <c r="F98" i="1"/>
  <c r="D82" i="1"/>
  <c r="D83" i="1"/>
  <c r="D84" i="1"/>
  <c r="K39" i="1"/>
  <c r="G35" i="1"/>
  <c r="I7" i="1"/>
  <c r="G6" i="1"/>
  <c r="G7" i="1"/>
  <c r="G8" i="1"/>
  <c r="G9" i="1"/>
  <c r="F100" i="1" l="1"/>
  <c r="H86" i="1"/>
</calcChain>
</file>

<file path=xl/sharedStrings.xml><?xml version="1.0" encoding="utf-8"?>
<sst xmlns="http://schemas.openxmlformats.org/spreadsheetml/2006/main" count="211" uniqueCount="209">
  <si>
    <t>performance d'une action</t>
  </si>
  <si>
    <t>action A</t>
  </si>
  <si>
    <t>pour la rentabilité moyenne</t>
  </si>
  <si>
    <t>on calcule la rentabilité journalière</t>
  </si>
  <si>
    <t>Rj = 41-40/40</t>
  </si>
  <si>
    <t>Rj = Vf-Vi/Vi</t>
  </si>
  <si>
    <t>rentabilité journalière %</t>
  </si>
  <si>
    <t>moyenne arithmétique</t>
  </si>
  <si>
    <t>le nombre de variations vaut N-1 concernant les rentabilités</t>
  </si>
  <si>
    <t>(performance historique sur 6jours)</t>
  </si>
  <si>
    <t>si la moyenne est négative c'est forcément mauvais.</t>
  </si>
  <si>
    <t>pour aller plus loin on va faire une comparaison avec les obligations (sans risque donc souvent d'état)</t>
  </si>
  <si>
    <t xml:space="preserve">obligations d'états = </t>
  </si>
  <si>
    <t>en France</t>
  </si>
  <si>
    <t>OAT</t>
  </si>
  <si>
    <t>Obligation assymilables au trésor</t>
  </si>
  <si>
    <t>une OAT à une moyenne de 4,5%/an</t>
  </si>
  <si>
    <t>la moyenne sur 6jours à partir de 40 ne donne pas 38 mais 38,38</t>
  </si>
  <si>
    <t>il faut donc préféré la moyenne géomètrique</t>
  </si>
  <si>
    <t>40*(1+t)^5 = 38</t>
  </si>
  <si>
    <t>(1+t)^5 = 38/40</t>
  </si>
  <si>
    <t>t = (38/40)^(1/5) -1 environ = -1,02%</t>
  </si>
  <si>
    <t>donc la moyenne des variations = (Vf/Vi)^(1/N-1) -1</t>
  </si>
  <si>
    <t>la moyenne arithmétique est utilisé pour les modélisations</t>
  </si>
  <si>
    <t>la moyenne géomètrique pour l'évolution générale</t>
  </si>
  <si>
    <t>l'écart type des valeurs qui va permettre d'évaluer les variations</t>
  </si>
  <si>
    <t>écart type = volatilité</t>
  </si>
  <si>
    <t>formule ECARTYPEP()</t>
  </si>
  <si>
    <t>c'est la racine carré de la somme des Ri-moyenne des RI au carré et divisé par n</t>
  </si>
  <si>
    <t>le 2e Ri étant la moyenne (R barre)</t>
  </si>
  <si>
    <t>n = nombre de variations (=5)</t>
  </si>
  <si>
    <t>volatilité</t>
  </si>
  <si>
    <t>on a 6,2 au tableau :s</t>
  </si>
  <si>
    <r>
      <t>on calcule le coefficient de variations CV = |</t>
    </r>
    <r>
      <rPr>
        <sz val="11"/>
        <color theme="1"/>
        <rFont val="Calibri"/>
        <family val="2"/>
      </rPr>
      <t>σ/m</t>
    </r>
    <r>
      <rPr>
        <sz val="11"/>
        <color theme="1"/>
        <rFont val="Calibri"/>
        <family val="2"/>
        <scheme val="minor"/>
      </rPr>
      <t>|</t>
    </r>
  </si>
  <si>
    <t xml:space="preserve">CV = </t>
  </si>
  <si>
    <t>&gt;1</t>
  </si>
  <si>
    <t>sup à 1 donc très volatile</t>
  </si>
  <si>
    <t xml:space="preserve">remarque : </t>
  </si>
  <si>
    <t>m= -5%</t>
  </si>
  <si>
    <t>σ =-1%</t>
  </si>
  <si>
    <t>CV= 1/5</t>
  </si>
  <si>
    <t>&lt;1 donc peu volatile autour de -5%</t>
  </si>
  <si>
    <t>SRD service de règlement différé</t>
  </si>
  <si>
    <t>on achète et on paie plus tard au taux de l'action (plus tard,,,)</t>
  </si>
  <si>
    <t>Si CV &gt;1 action est plutôt risqué</t>
  </si>
  <si>
    <t>Si CV &lt; 1 action peu risqué</t>
  </si>
  <si>
    <t>Remarque, la volatibilité calculée est arithmétique</t>
  </si>
  <si>
    <t xml:space="preserve">intérêts simples </t>
  </si>
  <si>
    <t>S(1 + i * n )</t>
  </si>
  <si>
    <t>S la somme placée</t>
  </si>
  <si>
    <t>i taux d'intérêt</t>
  </si>
  <si>
    <t>n la durée</t>
  </si>
  <si>
    <t>(souvent cours de placement bancaire)</t>
  </si>
  <si>
    <t>(pour des durées &lt; à 1an)</t>
  </si>
  <si>
    <t>intérêts composés</t>
  </si>
  <si>
    <t>S (1+i)^n</t>
  </si>
  <si>
    <t>(placements bancaires &gt;1an type livret A)</t>
  </si>
  <si>
    <t>ou d'une durée à l'autre en volatilité /placement</t>
  </si>
  <si>
    <t>intérêts continues</t>
  </si>
  <si>
    <t>S * exp (i*n)</t>
  </si>
  <si>
    <t>équivalence entre les intérêts composés et intérêts  continues</t>
  </si>
  <si>
    <t>soit S la meme somme</t>
  </si>
  <si>
    <t>n  la même durée</t>
  </si>
  <si>
    <t>i taux composé</t>
  </si>
  <si>
    <t>i' taux continue</t>
  </si>
  <si>
    <t>S * e^(i'*n) = S* (1+i)^n</t>
  </si>
  <si>
    <t>e^(i'*n) = (1+i)^n</t>
  </si>
  <si>
    <t>e^(i'*n) = e^(n*ln(1+i)</t>
  </si>
  <si>
    <t>i' * n = n * ln (1+i)</t>
  </si>
  <si>
    <t>i' = ln (1+i)</t>
  </si>
  <si>
    <t>calculer les taux continues</t>
  </si>
  <si>
    <t>i</t>
  </si>
  <si>
    <t>i'</t>
  </si>
  <si>
    <t>remarque: le taux continue est de l'ordre du taux composé</t>
  </si>
  <si>
    <t>ln(1+i) environ= i</t>
  </si>
  <si>
    <t>trouver la volatibilité continue</t>
  </si>
  <si>
    <t>cette volatilbilité est valable sur l'ensemble de la journée</t>
  </si>
  <si>
    <t>pour des titres sans possibilités de règlements différés</t>
  </si>
  <si>
    <t>seules les moins values sont problématiques</t>
  </si>
  <si>
    <t>a)</t>
  </si>
  <si>
    <t>les semi-variances</t>
  </si>
  <si>
    <t>variance des valeurs négatives</t>
  </si>
  <si>
    <t>moyenne</t>
  </si>
  <si>
    <t xml:space="preserve">V= </t>
  </si>
  <si>
    <t>R sont les Ri sur les valeurs négatives (d'où les -) et le 2e est la moyenne</t>
  </si>
  <si>
    <t xml:space="preserve">idée: on prend le tableau on fait une 2e colonne avec un </t>
  </si>
  <si>
    <t>si(case&lt;2 ; case ; "")</t>
  </si>
  <si>
    <t>(note variance = ecart type au carré)</t>
  </si>
  <si>
    <t>on l'utilise pour comparer des titres (plus la semi variance est élevée plus sa capacité à varier dans le négatif est élevé)</t>
  </si>
  <si>
    <t>(vf/vi)^(1/n-1)-1</t>
  </si>
  <si>
    <t>utilisation de la valeur de At-Risk</t>
  </si>
  <si>
    <t>on fixe un niveau de risque (en général 5%)</t>
  </si>
  <si>
    <t>on cherche la rentabilité limite VaR telle que</t>
  </si>
  <si>
    <t>P(R&lt;VaR)=0,05</t>
  </si>
  <si>
    <t>P probabilité</t>
  </si>
  <si>
    <t>R rentabilité</t>
  </si>
  <si>
    <t>et le résultat est le niveau de risque</t>
  </si>
  <si>
    <t>ex: si var = -3% alors le titre à 5% de chances de passer en dessous de 3%</t>
  </si>
  <si>
    <t>formule = nb.si(plage, "&lt;-2%")/259</t>
  </si>
  <si>
    <t>Tendance centrale</t>
  </si>
  <si>
    <t>la médiane c'est la valeur qui sépare une série en deux série ségales</t>
  </si>
  <si>
    <t>ex: -2%; -1%; 1% ; 2%</t>
  </si>
  <si>
    <t>Pour une séparation symétrique Moyenne = médiane = 0%</t>
  </si>
  <si>
    <t>ex: -1% ; -1% ; -1% ; 5%</t>
  </si>
  <si>
    <t>médiane = -1%</t>
  </si>
  <si>
    <t>moyenne = 0,5%</t>
  </si>
  <si>
    <t>forte sensibilité aux extrèmes</t>
  </si>
  <si>
    <t>50% de probalitié "&lt;-1%"</t>
  </si>
  <si>
    <t xml:space="preserve">si médiane &lt;moyenne =&gt; </t>
  </si>
  <si>
    <t>la spéculation à la hausse et plutôt à court-terme</t>
  </si>
  <si>
    <t>spéculation à la baisse à long terme (SRD)</t>
  </si>
  <si>
    <t xml:space="preserve">SRD: </t>
  </si>
  <si>
    <t>vente +50€ en début de mois</t>
  </si>
  <si>
    <t>achat -40€ en fin de mois</t>
  </si>
  <si>
    <t>=+10€</t>
  </si>
  <si>
    <t xml:space="preserve">options de vente </t>
  </si>
  <si>
    <t>Put</t>
  </si>
  <si>
    <t>ex: Put à 50€</t>
  </si>
  <si>
    <t>Put =</t>
  </si>
  <si>
    <t>Prix d'exercice = 50€</t>
  </si>
  <si>
    <t>date d'échéance fin du mois</t>
  </si>
  <si>
    <t>valeurs d'achat 2€</t>
  </si>
  <si>
    <t>à 48€ on ne fait pas de profit (car chaque action nous coute 2€…)</t>
  </si>
  <si>
    <t xml:space="preserve">acheteur du put: </t>
  </si>
  <si>
    <t xml:space="preserve">gain potentiel plus fort pour l'acheteur du put </t>
  </si>
  <si>
    <t>perte limitée</t>
  </si>
  <si>
    <t>vendeur du put</t>
  </si>
  <si>
    <t>gain limité</t>
  </si>
  <si>
    <t>perte importante</t>
  </si>
  <si>
    <t>statistiquement la position vendeuse est moins risquée</t>
  </si>
  <si>
    <t xml:space="preserve">call : option d'achat </t>
  </si>
  <si>
    <t xml:space="preserve">call: </t>
  </si>
  <si>
    <t>prix d'exercice = 50€</t>
  </si>
  <si>
    <t>fin du mois</t>
  </si>
  <si>
    <t>valeur d'achat 2€</t>
  </si>
  <si>
    <t>gains (théorique) infinis</t>
  </si>
  <si>
    <t>pertes limitées à -2€</t>
  </si>
  <si>
    <t xml:space="preserve">Ex: -5% ; +1% ; +1% ; +1% </t>
  </si>
  <si>
    <t>moyenne &lt; médiane</t>
  </si>
  <si>
    <t>coefficient.asymétrie</t>
  </si>
  <si>
    <r>
      <t>k=(E((X-m)^3))/</t>
    </r>
    <r>
      <rPr>
        <sz val="10"/>
        <rFont val="Calibri"/>
        <family val="2"/>
      </rPr>
      <t>σ</t>
    </r>
    <r>
      <rPr>
        <sz val="10"/>
        <rFont val="Arial"/>
        <family val="2"/>
      </rPr>
      <t>^3</t>
    </r>
  </si>
  <si>
    <t>avec</t>
  </si>
  <si>
    <r>
      <t>E((X-m)^3) =</t>
    </r>
    <r>
      <rPr>
        <sz val="10"/>
        <rFont val="Calibri"/>
        <family val="2"/>
      </rPr>
      <t>∑</t>
    </r>
    <r>
      <rPr>
        <sz val="10"/>
        <rFont val="Arial"/>
        <family val="2"/>
      </rPr>
      <t>(xi - m)^3 / N</t>
    </r>
  </si>
  <si>
    <t>et la loi de référence est la loi normale</t>
  </si>
  <si>
    <t>k=0</t>
  </si>
  <si>
    <t xml:space="preserve">donc le CAC40 a une distribution quasi symétrique </t>
  </si>
  <si>
    <t>si asymétrie (k) &gt;&gt; 0 (même &gt;1 comme Alcatel))</t>
  </si>
  <si>
    <t>décalage vers l'avant donc des possibilités de hausses importante</t>
  </si>
  <si>
    <t>des baisses de faibles amplitudes mais régulières</t>
  </si>
  <si>
    <t>si -1&lt;k&lt;1</t>
  </si>
  <si>
    <t>distribution quasi-symétrique</t>
  </si>
  <si>
    <t>si k&lt;-1</t>
  </si>
  <si>
    <t xml:space="preserve">baisses importantes </t>
  </si>
  <si>
    <t>hausses fréquentes de faible amplitude</t>
  </si>
  <si>
    <t>lien entre la distribution et la loi normale.</t>
  </si>
  <si>
    <t>loi normale:</t>
  </si>
  <si>
    <t>(graphiquement c'est une gaussienne)</t>
  </si>
  <si>
    <t>théoriquement la probabilité d'une courbe d'etre entre 2,5 et 3,5 c'est la primitive de f(x) dx</t>
  </si>
  <si>
    <t>nous on va prendre le milieu de ces aires et faire une approximation des points pour refaire la courbe qui s'approche de celle observée</t>
  </si>
  <si>
    <t>macro : loi.normale(valeurs; moyenne; ecart-type; faux (non cumulatif) )</t>
  </si>
  <si>
    <t>les extremités sont accessibles en réalités (donc l'observation est au dessus sur les extremités)</t>
  </si>
  <si>
    <t>mais c'est improbable pour la loi normale</t>
  </si>
  <si>
    <t>pour les valeurs boursières les valeurs négatives sont impossibles</t>
  </si>
  <si>
    <t xml:space="preserve">on utilise une loi log-normale </t>
  </si>
  <si>
    <t>si Y suit une loi normale alors X vérifie ln(X) = Y suit une loi log-normale</t>
  </si>
  <si>
    <t>mesure et gestion du risque de marché</t>
  </si>
  <si>
    <t>on utilise les indices pour représenter le marché</t>
  </si>
  <si>
    <t>CAC40 = France</t>
  </si>
  <si>
    <t>eurostoxx 50 = europe</t>
  </si>
  <si>
    <t>dow jones = USA</t>
  </si>
  <si>
    <t>moyennes pondérées par les capitalisations</t>
  </si>
  <si>
    <t>nikkei 225= japon</t>
  </si>
  <si>
    <t>moyenne non pondérée</t>
  </si>
  <si>
    <t>CAC40 créé en 1987</t>
  </si>
  <si>
    <t>seulement 40entreprises</t>
  </si>
  <si>
    <t>SBF 120 (société de bourse française)</t>
  </si>
  <si>
    <t>SBF 250</t>
  </si>
  <si>
    <t>mesure du lien : corrélation</t>
  </si>
  <si>
    <t>moyenne de (X*Y) - moyenne de X *moyenne de Y</t>
  </si>
  <si>
    <t>on a : -1 &lt;= r  &lt;= 1</t>
  </si>
  <si>
    <t>si r = 1 :</t>
  </si>
  <si>
    <t>la corrélation est parfaitement positive, évalutation dans le même sens, points alignés</t>
  </si>
  <si>
    <t>si r = -1 :</t>
  </si>
  <si>
    <t>corrélation parfaitement négative, évoluation en sens contraire</t>
  </si>
  <si>
    <t xml:space="preserve">si r=0 : </t>
  </si>
  <si>
    <t>les variables semblent indépendantes</t>
  </si>
  <si>
    <t>macro : coefficient.correlation(plage1; plage 2)</t>
  </si>
  <si>
    <t>MEDAF : Modèle d'Equilibre Des Objectifs Financiers</t>
  </si>
  <si>
    <r>
      <t xml:space="preserve">Rt = </t>
    </r>
    <r>
      <rPr>
        <sz val="11"/>
        <color theme="1"/>
        <rFont val="Calibri"/>
        <family val="2"/>
      </rPr>
      <t>β*Rm + α + ε</t>
    </r>
  </si>
  <si>
    <t>Rt =rentabilité du titre</t>
  </si>
  <si>
    <t>Rm = rentabilité du marché</t>
  </si>
  <si>
    <t>β = coefficient directeur</t>
  </si>
  <si>
    <t>α = ordonnée à l'origine</t>
  </si>
  <si>
    <t>ε=mesure à l'étallement</t>
  </si>
  <si>
    <t>si beta &gt;1 =&gt; amplification du marché</t>
  </si>
  <si>
    <t>si beta&lt;1 =&gt; atténuation</t>
  </si>
  <si>
    <t>la grande rérgession est la droite des moindres carrés</t>
  </si>
  <si>
    <r>
      <t xml:space="preserve">y = </t>
    </r>
    <r>
      <rPr>
        <sz val="11"/>
        <color theme="1"/>
        <rFont val="Calibri"/>
        <family val="2"/>
      </rPr>
      <t>β*x + α</t>
    </r>
  </si>
  <si>
    <t xml:space="preserve">et </t>
  </si>
  <si>
    <t>avec y et x barre (car ce sont les moyennes !!!)</t>
  </si>
  <si>
    <t>preuve : on a une série M1 (x1;y1), M2(x2;y2)….Mn..</t>
  </si>
  <si>
    <r>
      <t xml:space="preserve">On cherche une droite y= </t>
    </r>
    <r>
      <rPr>
        <sz val="11"/>
        <color theme="1"/>
        <rFont val="Calibri"/>
        <family val="2"/>
      </rPr>
      <t>βx + α au plus proche des points</t>
    </r>
  </si>
  <si>
    <t>distance entre la droite et les points D</t>
  </si>
  <si>
    <t>D² = (y1-(βx1 + α)²+ 2 (-x2)(y2-(βx2 + α))² +…+ 2(-xn)(yn-(βxn + α))² =0</t>
  </si>
  <si>
    <t>on cherche les points critiques</t>
  </si>
  <si>
    <t>on souhaite avoir alpha &gt;0</t>
  </si>
  <si>
    <t>recherche de portefeuille sans risque :</t>
  </si>
  <si>
    <t>β = 0</t>
  </si>
  <si>
    <t>α &gt;0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</si>
</sst>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10" fontId="0" fillId="0" borderId="0" xfId="0" applyNumberFormat="1"/>
    <xf numFmtId="0" fontId="2" fillId="0" borderId="0" xfId="0" applyFont="1"/>
    <xf numFmtId="164" fontId="0" fillId="0" borderId="0" xfId="1" applyNumberFormat="1" applyFont="1"/>
    <xf numFmtId="0" fontId="0" fillId="0" borderId="2" xfId="0" applyBorder="1"/>
    <xf numFmtId="0" fontId="0" fillId="0" borderId="3" xfId="0" applyBorder="1"/>
    <xf numFmtId="0" fontId="4" fillId="0" borderId="4" xfId="0" applyFont="1" applyBorder="1"/>
    <xf numFmtId="0" fontId="5" fillId="0" borderId="0" xfId="0" applyFont="1"/>
    <xf numFmtId="0" fontId="0" fillId="2" borderId="0" xfId="0" applyFill="1"/>
    <xf numFmtId="49" fontId="0" fillId="0" borderId="5" xfId="0" applyNumberFormat="1" applyBorder="1"/>
    <xf numFmtId="0" fontId="6" fillId="0" borderId="0" xfId="0" applyFont="1"/>
    <xf numFmtId="0" fontId="3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219074</xdr:colOff>
      <xdr:row>30</xdr:row>
      <xdr:rowOff>33337</xdr:rowOff>
    </xdr:from>
    <xdr:ext cx="1171575" cy="4367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ZoneTexte 1"/>
            <xdr:cNvSpPr txBox="1"/>
          </xdr:nvSpPr>
          <xdr:spPr>
            <a:xfrm>
              <a:off x="5553074" y="5748337"/>
              <a:ext cx="1171575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l-GR" sz="1100" i="1"/>
                <a:t>σ</a:t>
              </a:r>
              <a14:m>
                <m:oMath xmlns:m="http://schemas.openxmlformats.org/officeDocument/2006/math">
                  <m:r>
                    <a:rPr lang="fr-FR" sz="1100" b="0" i="1">
                      <a:latin typeface="Cambria Math"/>
                    </a:rPr>
                    <m:t>=</m:t>
                  </m:r>
                  <m:rad>
                    <m:radPr>
                      <m:degHide m:val="on"/>
                      <m:ctrlPr>
                        <a:rPr lang="fr-FR" sz="1100" i="1">
                          <a:latin typeface="Cambria Math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lang="fr-FR" sz="1100" i="1">
                              <a:latin typeface="Cambria Math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fr-FR" sz="1100" i="1">
                                  <a:latin typeface="Cambria Math"/>
                                </a:rPr>
                              </m:ctrlPr>
                            </m:naryPr>
                            <m:sub>
                              <m:r>
                                <a:rPr lang="fr-FR" sz="1100" b="0" i="1">
                                  <a:latin typeface="Cambria Math"/>
                                </a:rPr>
                                <m:t>1</m:t>
                              </m:r>
                            </m:sub>
                            <m:sup>
                              <m:r>
                                <a:rPr lang="fr-FR" sz="1100" b="0" i="1">
                                  <a:latin typeface="Cambria Math"/>
                                </a:rPr>
                                <m:t>𝑛</m:t>
                              </m:r>
                            </m:sup>
                            <m:e>
                              <m:r>
                                <a:rPr lang="fr-FR" sz="1100" b="0" i="1">
                                  <a:latin typeface="Cambria Math"/>
                                </a:rPr>
                                <m:t>(</m:t>
                              </m:r>
                              <m:r>
                                <a:rPr lang="fr-FR" sz="1100" b="0" i="1">
                                  <a:latin typeface="Cambria Math"/>
                                </a:rPr>
                                <m:t>𝑅𝑖</m:t>
                              </m:r>
                              <m:r>
                                <a:rPr lang="fr-FR" sz="11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fr-FR" sz="1100" b="0" i="1">
                                  <a:latin typeface="Cambria Math"/>
                                </a:rPr>
                                <m:t>𝑅𝑖</m:t>
                              </m:r>
                              <m:r>
                                <a:rPr lang="fr-FR" sz="1100" b="0" i="1">
                                  <a:latin typeface="Cambria Math"/>
                                </a:rPr>
                                <m:t>)²</m:t>
                              </m:r>
                            </m:e>
                          </m:nary>
                        </m:num>
                        <m:den>
                          <m:r>
                            <a:rPr lang="fr-FR" sz="1100" b="0" i="1">
                              <a:latin typeface="Cambria Math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lang="fr-FR" sz="1100"/>
            </a:p>
          </xdr:txBody>
        </xdr:sp>
      </mc:Choice>
      <mc:Fallback xmlns="">
        <xdr:sp macro="" textlink="">
          <xdr:nvSpPr>
            <xdr:cNvPr id="2" name="ZoneTexte 1"/>
            <xdr:cNvSpPr txBox="1"/>
          </xdr:nvSpPr>
          <xdr:spPr>
            <a:xfrm>
              <a:off x="5553074" y="5748337"/>
              <a:ext cx="1171575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l-GR" sz="1100" i="1"/>
                <a:t>σ</a:t>
              </a:r>
              <a:r>
                <a:rPr lang="fr-FR" sz="1100" b="0" i="0">
                  <a:latin typeface="Cambria Math"/>
                </a:rPr>
                <a:t>=</a:t>
              </a:r>
              <a:r>
                <a:rPr lang="fr-FR" sz="1100" i="0">
                  <a:latin typeface="Cambria Math"/>
                </a:rPr>
                <a:t>√((∑24_</a:t>
              </a:r>
              <a:r>
                <a:rPr lang="fr-FR" sz="1100" b="0" i="0">
                  <a:latin typeface="Cambria Math"/>
                </a:rPr>
                <a:t>1^𝑛▒〖(𝑅𝑖−𝑅𝑖)²〗)/𝑛)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666750</xdr:colOff>
      <xdr:row>94</xdr:row>
      <xdr:rowOff>90487</xdr:rowOff>
    </xdr:from>
    <xdr:ext cx="1971675" cy="43069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ZoneTexte 2"/>
            <xdr:cNvSpPr txBox="1"/>
          </xdr:nvSpPr>
          <xdr:spPr>
            <a:xfrm>
              <a:off x="3714750" y="17997487"/>
              <a:ext cx="1971675" cy="4306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𝑉</m:t>
                    </m:r>
                    <m:r>
                      <a:rPr lang="fr-FR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fr-FR" sz="1100" b="0" i="1">
                            <a:latin typeface="Cambria Math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latin typeface="Cambria Math"/>
                              </a:rPr>
                              <m:t>1</m:t>
                            </m:r>
                          </m:sub>
                          <m:sup>
                            <m:r>
                              <a:rPr lang="fr-FR" sz="1100" b="0" i="1">
                                <a:latin typeface="Cambria Math"/>
                              </a:rPr>
                              <m:t>𝑛</m:t>
                            </m:r>
                          </m:sup>
                          <m:e>
                            <m:r>
                              <a:rPr lang="fr-FR" sz="1100" b="0" i="1">
                                <a:latin typeface="Cambria Math"/>
                              </a:rPr>
                              <m:t>(</m:t>
                            </m:r>
                            <m:sSubSup>
                              <m:sSubSupPr>
                                <m:ctrlPr>
                                  <a:rPr lang="fr-FR" sz="1100" b="0" i="1">
                                    <a:latin typeface="Cambria Math"/>
                                  </a:rPr>
                                </m:ctrlPr>
                              </m:sSubSupPr>
                              <m:e>
                                <m:r>
                                  <a:rPr lang="fr-FR" sz="1100" b="0" i="1">
                                    <a:latin typeface="Cambria Math"/>
                                  </a:rPr>
                                  <m:t>𝑅</m:t>
                                </m:r>
                              </m:e>
                              <m:sub/>
                              <m:sup>
                                <m:r>
                                  <a:rPr lang="fr-FR" sz="1100" b="0" i="1">
                                    <a:latin typeface="Cambria Math"/>
                                  </a:rPr>
                                  <m:t>−</m:t>
                                </m:r>
                              </m:sup>
                            </m:sSubSup>
                            <m:sSubSup>
                              <m:sSubSupPr>
                                <m:ctrlPr>
                                  <a:rPr lang="fr-FR" sz="1100" b="0" i="1">
                                    <a:latin typeface="Cambria Math"/>
                                  </a:rPr>
                                </m:ctrlPr>
                              </m:sSubSupPr>
                              <m:e>
                                <m:r>
                                  <a:rPr lang="fr-FR" sz="1100" b="0" i="1">
                                    <a:latin typeface="Cambria Math"/>
                                  </a:rPr>
                                  <m:t>−</m:t>
                                </m:r>
                                <m:r>
                                  <a:rPr lang="fr-FR" sz="1100" b="0" i="1">
                                    <a:latin typeface="Cambria Math"/>
                                  </a:rPr>
                                  <m:t>𝑅</m:t>
                                </m:r>
                              </m:e>
                              <m:sub/>
                              <m:sup>
                                <m:r>
                                  <a:rPr lang="fr-FR" sz="1100" b="0" i="1">
                                    <a:latin typeface="Cambria Math"/>
                                  </a:rPr>
                                  <m:t>−</m:t>
                                </m:r>
                              </m:sup>
                            </m:sSubSup>
                            <m:r>
                              <a:rPr lang="fr-FR" sz="1100" b="0" i="1">
                                <a:latin typeface="Cambria Math"/>
                              </a:rPr>
                              <m:t>)²</m:t>
                            </m:r>
                          </m:e>
                        </m:nary>
                      </m:num>
                      <m:den>
                        <m:r>
                          <a:rPr lang="fr-FR" sz="1100" b="0" i="1">
                            <a:latin typeface="Cambria Math"/>
                          </a:rPr>
                          <m:t>𝑛</m:t>
                        </m:r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3" name="ZoneTexte 2"/>
            <xdr:cNvSpPr txBox="1"/>
          </xdr:nvSpPr>
          <xdr:spPr>
            <a:xfrm>
              <a:off x="3714750" y="17997487"/>
              <a:ext cx="1971675" cy="4306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𝑉=(∑24_1^𝑛▒〖(𝑅_^− 〖−𝑅〗_^−)²〗)/𝑛</a:t>
              </a:r>
              <a:endParaRPr lang="fr-FR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7</xdr:row>
      <xdr:rowOff>123825</xdr:rowOff>
    </xdr:from>
    <xdr:to>
      <xdr:col>10</xdr:col>
      <xdr:colOff>428625</xdr:colOff>
      <xdr:row>15</xdr:row>
      <xdr:rowOff>95250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" y="1457325"/>
          <a:ext cx="265747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16</xdr:row>
      <xdr:rowOff>0</xdr:rowOff>
    </xdr:from>
    <xdr:to>
      <xdr:col>9</xdr:col>
      <xdr:colOff>685800</xdr:colOff>
      <xdr:row>23</xdr:row>
      <xdr:rowOff>123825</xdr:rowOff>
    </xdr:to>
    <xdr:pic>
      <xdr:nvPicPr>
        <xdr:cNvPr id="3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048000"/>
          <a:ext cx="255270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266700</xdr:colOff>
      <xdr:row>23</xdr:row>
      <xdr:rowOff>76200</xdr:rowOff>
    </xdr:from>
    <xdr:to>
      <xdr:col>12</xdr:col>
      <xdr:colOff>47625</xdr:colOff>
      <xdr:row>32</xdr:row>
      <xdr:rowOff>57150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4457700"/>
          <a:ext cx="2828925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42</xdr:row>
      <xdr:rowOff>76200</xdr:rowOff>
    </xdr:from>
    <xdr:to>
      <xdr:col>5</xdr:col>
      <xdr:colOff>704850</xdr:colOff>
      <xdr:row>50</xdr:row>
      <xdr:rowOff>38100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077200"/>
          <a:ext cx="289560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438150</xdr:colOff>
      <xdr:row>46</xdr:row>
      <xdr:rowOff>171450</xdr:rowOff>
    </xdr:from>
    <xdr:to>
      <xdr:col>10</xdr:col>
      <xdr:colOff>133350</xdr:colOff>
      <xdr:row>56</xdr:row>
      <xdr:rowOff>9525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8934450"/>
          <a:ext cx="2743200" cy="174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59</xdr:row>
      <xdr:rowOff>142875</xdr:rowOff>
    </xdr:from>
    <xdr:to>
      <xdr:col>7</xdr:col>
      <xdr:colOff>733425</xdr:colOff>
      <xdr:row>68</xdr:row>
      <xdr:rowOff>85725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382375"/>
          <a:ext cx="2905125" cy="165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123824</xdr:colOff>
      <xdr:row>84</xdr:row>
      <xdr:rowOff>90486</xdr:rowOff>
    </xdr:from>
    <xdr:ext cx="1152525" cy="44198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ZoneTexte 7"/>
            <xdr:cNvSpPr txBox="1"/>
          </xdr:nvSpPr>
          <xdr:spPr>
            <a:xfrm>
              <a:off x="2409824" y="16092486"/>
              <a:ext cx="1152525" cy="4419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100" i="1">
                            <a:latin typeface="Cambria Math"/>
                          </a:rPr>
                        </m:ctrlPr>
                      </m:fPr>
                      <m:num>
                        <m:r>
                          <a:rPr lang="fr-FR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ad>
                          <m:radPr>
                            <m:degHide m:val="on"/>
                            <m:ctrlPr>
                              <a:rPr lang="fr-FR" sz="110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r>
                              <a:rPr lang="fr-FR" sz="1100" b="0" i="1">
                                <a:latin typeface="Cambria Math"/>
                              </a:rPr>
                              <m:t>2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𝜋</m:t>
                            </m:r>
                          </m:e>
                        </m:rad>
                        <m:r>
                          <a:rPr lang="fr-FR" sz="1100" i="1">
                            <a:latin typeface="Cambria Math"/>
                            <a:ea typeface="Cambria Math"/>
                          </a:rPr>
                          <m:t>𝜎</m:t>
                        </m:r>
                      </m:den>
                    </m:f>
                    <m:r>
                      <a:rPr lang="fr-FR" sz="1100" b="0" i="1">
                        <a:latin typeface="Cambria Math"/>
                      </a:rPr>
                      <m:t> </m:t>
                    </m:r>
                    <m:sSup>
                      <m:sSupPr>
                        <m:ctrlPr>
                          <a:rPr lang="fr-FR" sz="1100" b="0" i="1">
                            <a:latin typeface="Cambria Math"/>
                          </a:rPr>
                        </m:ctrlPr>
                      </m:sSupPr>
                      <m:e>
                        <m:r>
                          <a:rPr lang="fr-FR" sz="1100" b="0" i="1">
                            <a:latin typeface="Cambria Math"/>
                          </a:rPr>
                          <m:t>𝑒</m:t>
                        </m:r>
                      </m:e>
                      <m:sup>
                        <m:r>
                          <a:rPr lang="fr-FR" sz="1100" b="0" i="1">
                            <a:latin typeface="Cambria Math"/>
                          </a:rPr>
                          <m:t>−</m:t>
                        </m:r>
                        <m:f>
                          <m:fPr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fr-FR" sz="1100" b="0" i="1">
                                <a:latin typeface="Cambria Math"/>
                              </a:rPr>
                              <m:t>1</m:t>
                            </m:r>
                          </m:num>
                          <m:den>
                            <m:r>
                              <a:rPr lang="fr-FR" sz="1100" b="0" i="1">
                                <a:latin typeface="Cambria Math"/>
                              </a:rPr>
                              <m:t>2</m:t>
                            </m:r>
                          </m:den>
                        </m:f>
                        <m:r>
                          <a:rPr lang="fr-FR" sz="1100" b="0" i="1">
                            <a:latin typeface="Cambria Math"/>
                          </a:rPr>
                          <m:t>(</m:t>
                        </m:r>
                        <m:f>
                          <m:fPr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fr-FR" sz="1100" b="0" i="1">
                                <a:latin typeface="Cambria Math"/>
                              </a:rPr>
                              <m:t>𝑥</m:t>
                            </m:r>
                            <m:r>
                              <a:rPr lang="fr-FR" sz="1100" b="0" i="1">
                                <a:latin typeface="Cambria Math"/>
                              </a:rPr>
                              <m:t>−</m:t>
                            </m:r>
                            <m:r>
                              <a:rPr lang="fr-FR" sz="1100" b="0" i="1">
                                <a:latin typeface="Cambria Math"/>
                              </a:rPr>
                              <m:t>𝑚</m:t>
                            </m:r>
                          </m:num>
                          <m:den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𝜎</m:t>
                            </m:r>
                          </m:den>
                        </m:f>
                        <m:r>
                          <a:rPr lang="fr-FR" sz="1100" b="0" i="1">
                            <a:latin typeface="Cambria Math"/>
                          </a:rPr>
                          <m:t>)²</m:t>
                        </m:r>
                      </m:sup>
                    </m:sSup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8" name="ZoneTexte 7"/>
            <xdr:cNvSpPr txBox="1"/>
          </xdr:nvSpPr>
          <xdr:spPr>
            <a:xfrm>
              <a:off x="2409824" y="16092486"/>
              <a:ext cx="1152525" cy="4419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1/(√2</a:t>
              </a:r>
              <a:r>
                <a:rPr lang="fr-FR" sz="1100" b="0" i="0">
                  <a:latin typeface="Cambria Math"/>
                  <a:ea typeface="Cambria Math"/>
                </a:rPr>
                <a:t>𝜋 </a:t>
              </a:r>
              <a:r>
                <a:rPr lang="fr-FR" sz="1100" i="0">
                  <a:latin typeface="Cambria Math"/>
                  <a:ea typeface="Cambria Math"/>
                </a:rPr>
                <a:t>𝜎)</a:t>
              </a:r>
              <a:r>
                <a:rPr lang="fr-FR" sz="1100" b="0" i="0">
                  <a:latin typeface="Cambria Math"/>
                  <a:ea typeface="Cambria Math"/>
                </a:rPr>
                <a:t> </a:t>
              </a:r>
              <a:r>
                <a:rPr lang="fr-FR" sz="1100" b="0" i="0">
                  <a:latin typeface="Cambria Math"/>
                </a:rPr>
                <a:t> 𝑒^(−1/2((𝑥−𝑚)/</a:t>
              </a:r>
              <a:r>
                <a:rPr lang="fr-FR" sz="1100" b="0" i="0">
                  <a:latin typeface="Cambria Math"/>
                  <a:ea typeface="Cambria Math"/>
                </a:rPr>
                <a:t>𝜎</a:t>
              </a:r>
              <a:r>
                <a:rPr lang="fr-FR" sz="1100" b="0" i="0">
                  <a:latin typeface="Cambria Math"/>
                </a:rPr>
                <a:t>)²)</a:t>
              </a:r>
              <a:endParaRPr lang="fr-FR" sz="1100"/>
            </a:p>
          </xdr:txBody>
        </xdr:sp>
      </mc:Fallback>
    </mc:AlternateContent>
    <xdr:clientData/>
  </xdr:oneCellAnchor>
  <xdr:twoCellAnchor>
    <xdr:from>
      <xdr:col>3</xdr:col>
      <xdr:colOff>19050</xdr:colOff>
      <xdr:row>104</xdr:row>
      <xdr:rowOff>47626</xdr:rowOff>
    </xdr:from>
    <xdr:to>
      <xdr:col>3</xdr:col>
      <xdr:colOff>304800</xdr:colOff>
      <xdr:row>106</xdr:row>
      <xdr:rowOff>180976</xdr:rowOff>
    </xdr:to>
    <xdr:sp macro="" textlink="">
      <xdr:nvSpPr>
        <xdr:cNvPr id="9" name="Accolade fermante 8"/>
        <xdr:cNvSpPr/>
      </xdr:nvSpPr>
      <xdr:spPr>
        <a:xfrm>
          <a:off x="2305050" y="19859626"/>
          <a:ext cx="285750" cy="5143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4</xdr:col>
      <xdr:colOff>152399</xdr:colOff>
      <xdr:row>111</xdr:row>
      <xdr:rowOff>71437</xdr:rowOff>
    </xdr:from>
    <xdr:ext cx="1343025" cy="44242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ZoneTexte 9"/>
            <xdr:cNvSpPr txBox="1"/>
          </xdr:nvSpPr>
          <xdr:spPr>
            <a:xfrm>
              <a:off x="3200399" y="21216937"/>
              <a:ext cx="1343025" cy="442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𝑟</m:t>
                    </m:r>
                    <m:r>
                      <a:rPr lang="fr-FR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fr-FR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fr-FR" sz="1100" b="0" i="1">
                            <a:latin typeface="Cambria Math"/>
                          </a:rPr>
                          <m:t>𝑐𝑜𝑟</m:t>
                        </m:r>
                        <m:r>
                          <a:rPr lang="fr-FR" sz="1100" b="0" i="1">
                            <a:latin typeface="Cambria Math"/>
                          </a:rPr>
                          <m:t>(</m:t>
                        </m:r>
                        <m:r>
                          <a:rPr lang="fr-FR" sz="1100" b="0" i="1">
                            <a:latin typeface="Cambria Math"/>
                          </a:rPr>
                          <m:t>𝑋</m:t>
                        </m:r>
                        <m:r>
                          <a:rPr lang="fr-FR" sz="1100" b="0" i="1">
                            <a:latin typeface="Cambria Math"/>
                          </a:rPr>
                          <m:t>;</m:t>
                        </m:r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  <m:r>
                          <a:rPr lang="fr-FR" sz="1100" b="0" i="1">
                            <a:latin typeface="Cambria Math"/>
                          </a:rPr>
                          <m:t>)</m:t>
                        </m:r>
                      </m:num>
                      <m:den>
                        <m:sSub>
                          <m:sSubPr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𝜎</m:t>
                            </m:r>
                          </m:e>
                          <m:sub>
                            <m:r>
                              <a:rPr lang="fr-FR" sz="1100" b="0" i="1">
                                <a:latin typeface="Cambria Math"/>
                              </a:rPr>
                              <m:t>𝑋</m:t>
                            </m:r>
                          </m:sub>
                        </m:sSub>
                        <m:sSub>
                          <m:sSubPr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𝜎</m:t>
                            </m:r>
                          </m:e>
                          <m:sub>
                            <m:r>
                              <a:rPr lang="fr-FR" sz="1100" b="0" i="1">
                                <a:latin typeface="Cambria Math"/>
                              </a:rPr>
                              <m:t>𝑌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0" name="ZoneTexte 9"/>
            <xdr:cNvSpPr txBox="1"/>
          </xdr:nvSpPr>
          <xdr:spPr>
            <a:xfrm>
              <a:off x="3200399" y="21216937"/>
              <a:ext cx="1343025" cy="442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𝑟=(𝑐𝑜𝑟(𝑋;𝑌))/(</a:t>
              </a:r>
              <a:r>
                <a:rPr lang="fr-FR" sz="1100" b="0" i="0">
                  <a:latin typeface="Cambria Math"/>
                  <a:ea typeface="Cambria Math"/>
                </a:rPr>
                <a:t>𝜎_</a:t>
              </a:r>
              <a:r>
                <a:rPr lang="fr-FR" sz="1100" b="0" i="0">
                  <a:latin typeface="Cambria Math"/>
                </a:rPr>
                <a:t>𝑋 </a:t>
              </a:r>
              <a:r>
                <a:rPr lang="fr-FR" sz="1100" b="0" i="0">
                  <a:latin typeface="Cambria Math"/>
                  <a:ea typeface="Cambria Math"/>
                </a:rPr>
                <a:t>𝜎_</a:t>
              </a:r>
              <a:r>
                <a:rPr lang="fr-FR" sz="1100" b="0" i="0">
                  <a:latin typeface="Cambria Math"/>
                </a:rPr>
                <a:t>𝑌 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6</xdr:col>
      <xdr:colOff>685800</xdr:colOff>
      <xdr:row>111</xdr:row>
      <xdr:rowOff>14287</xdr:rowOff>
    </xdr:from>
    <xdr:ext cx="2609850" cy="45878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ZoneTexte 10"/>
            <xdr:cNvSpPr txBox="1"/>
          </xdr:nvSpPr>
          <xdr:spPr>
            <a:xfrm>
              <a:off x="5257800" y="21159787"/>
              <a:ext cx="2609850" cy="4587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latin typeface="Cambria Math"/>
                      </a:rPr>
                      <m:t>𝑐𝑜𝑟</m:t>
                    </m:r>
                    <m:r>
                      <a:rPr lang="fr-FR" sz="1100" b="0" i="1">
                        <a:latin typeface="Cambria Math"/>
                      </a:rPr>
                      <m:t> </m:t>
                    </m:r>
                    <m:d>
                      <m:dPr>
                        <m:ctrlPr>
                          <a:rPr lang="fr-FR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</a:rPr>
                          <m:t>𝑋</m:t>
                        </m:r>
                        <m:r>
                          <a:rPr lang="fr-FR" sz="1100" b="0" i="1">
                            <a:latin typeface="Cambria Math"/>
                          </a:rPr>
                          <m:t>;</m:t>
                        </m:r>
                        <m:r>
                          <a:rPr lang="fr-FR" sz="1100" b="0" i="1">
                            <a:latin typeface="Cambria Math"/>
                          </a:rPr>
                          <m:t>𝑌</m:t>
                        </m:r>
                      </m:e>
                    </m:d>
                    <m:r>
                      <a:rPr lang="fr-FR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fr-FR" sz="1100" b="0" i="1">
                            <a:latin typeface="Cambria Math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latin typeface="Cambria Math"/>
                              </a:rPr>
                              <m:t>𝑖</m:t>
                            </m:r>
                          </m:sub>
                          <m:sup/>
                          <m:e>
                            <m:sSub>
                              <m:sSubPr>
                                <m:ctrlPr>
                                  <a:rPr lang="fr-FR" sz="11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latin typeface="Cambria Math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fr-FR" sz="1100" b="0" i="1">
                                    <a:latin typeface="Cambria Math"/>
                                  </a:rPr>
                                  <m:t>𝑖</m:t>
                                </m:r>
                              </m:sub>
                            </m:sSub>
                            <m:sSub>
                              <m:sSubPr>
                                <m:ctrlPr>
                                  <a:rPr lang="fr-FR" sz="11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latin typeface="Cambria Math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fr-FR" sz="1100" b="0" i="1">
                                    <a:latin typeface="Cambria Math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r>
                          <a:rPr lang="fr-FR" sz="1100" b="0" i="1">
                            <a:latin typeface="Cambria Math"/>
                          </a:rPr>
                          <m:t>𝑁</m:t>
                        </m:r>
                      </m:den>
                    </m:f>
                    <m:r>
                      <a:rPr lang="fr-FR" sz="1100" b="0" i="1">
                        <a:latin typeface="Cambria Math"/>
                      </a:rPr>
                      <m:t> − </m:t>
                    </m:r>
                    <m:f>
                      <m:fPr>
                        <m:ctrlP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𝑖</m:t>
                            </m:r>
                          </m:sub>
                          <m:sup/>
                          <m:e>
                            <m:sSub>
                              <m:sSubPr>
                                <m:ctrlP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𝑥</m:t>
                                </m:r>
                              </m:e>
                              <m:sub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𝑁</m:t>
                        </m:r>
                      </m:den>
                    </m:f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 ∗ </m:t>
                    </m:r>
                    <m:f>
                      <m:fPr>
                        <m:ctrlP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+mn-lt"/>
                                <a:ea typeface="+mn-ea"/>
                                <a:cs typeface="+mn-cs"/>
                              </a:rPr>
                              <m:t>𝑖</m:t>
                            </m:r>
                          </m:sub>
                          <m:sup/>
                          <m:e>
                            <m:sSub>
                              <m:sSubPr>
                                <m:ctrlP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𝑦</m:t>
                                </m:r>
                              </m:e>
                              <m:sub>
                                <m:r>
                                  <a:rPr lang="fr-FR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𝑁</m:t>
                        </m:r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1" name="ZoneTexte 10"/>
            <xdr:cNvSpPr txBox="1"/>
          </xdr:nvSpPr>
          <xdr:spPr>
            <a:xfrm>
              <a:off x="5257800" y="21159787"/>
              <a:ext cx="2609850" cy="4587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b="0" i="0">
                  <a:latin typeface="Cambria Math"/>
                </a:rPr>
                <a:t>𝑐𝑜𝑟 (𝑋;𝑌)=(∑24_𝑖▒〖𝑥_𝑖 𝑦_𝑖 〗)/𝑁  − 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(∑16_𝑖▒𝑥_𝑖 )/𝑁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 ∗ 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(∑16_𝑖▒𝑦_𝑖 )/𝑁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2</xdr:col>
      <xdr:colOff>438149</xdr:colOff>
      <xdr:row>131</xdr:row>
      <xdr:rowOff>61912</xdr:rowOff>
    </xdr:from>
    <xdr:ext cx="2028825" cy="586827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4" name="ZoneTexte 13"/>
            <xdr:cNvSpPr txBox="1"/>
          </xdr:nvSpPr>
          <xdr:spPr>
            <a:xfrm>
              <a:off x="1962149" y="25017412"/>
              <a:ext cx="2028825" cy="5868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i="1">
                        <a:latin typeface="Cambria Math"/>
                        <a:ea typeface="Cambria Math"/>
                      </a:rPr>
                      <m:t>𝛽</m:t>
                    </m:r>
                    <m:r>
                      <a:rPr lang="fr-FR" sz="1100" b="0" i="1">
                        <a:latin typeface="Cambria Math"/>
                        <a:ea typeface="Cambria Math"/>
                      </a:rPr>
                      <m:t>= </m:t>
                    </m:r>
                    <m:f>
                      <m:fPr>
                        <m:ctrlPr>
                          <a:rPr lang="fr-FR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𝑐𝑎𝑣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𝑋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,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𝑌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)</m:t>
                        </m:r>
                      </m:num>
                      <m:den>
                        <m:eqArr>
                          <m:eqArrPr>
                            <m:ctrlPr>
                              <a:rPr lang="fr-FR" sz="1100" b="0" i="1">
                                <a:latin typeface="Cambria Math"/>
                                <a:ea typeface="Cambria Math"/>
                              </a:rPr>
                            </m:ctrlPr>
                          </m:eqArr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𝑣𝑎𝑟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(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𝑋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)</m:t>
                            </m:r>
                          </m:e>
                          <m:e/>
                        </m:eqArr>
                      </m:den>
                    </m:f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4" name="ZoneTexte 13"/>
            <xdr:cNvSpPr txBox="1"/>
          </xdr:nvSpPr>
          <xdr:spPr>
            <a:xfrm>
              <a:off x="1962149" y="25017412"/>
              <a:ext cx="2028825" cy="5868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i="0">
                  <a:latin typeface="Cambria Math"/>
                  <a:ea typeface="Cambria Math"/>
                </a:rPr>
                <a:t>𝛽</a:t>
              </a:r>
              <a:r>
                <a:rPr lang="fr-FR" sz="1100" b="0" i="0">
                  <a:latin typeface="Cambria Math"/>
                  <a:ea typeface="Cambria Math"/>
                </a:rPr>
                <a:t>=  (𝑐𝑎𝑣(𝑋,𝑌))/█(𝑣𝑎𝑟(𝑋)@)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5</xdr:col>
      <xdr:colOff>638175</xdr:colOff>
      <xdr:row>131</xdr:row>
      <xdr:rowOff>176212</xdr:rowOff>
    </xdr:from>
    <xdr:ext cx="914400" cy="43678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5" name="ZoneTexte 14"/>
            <xdr:cNvSpPr txBox="1"/>
          </xdr:nvSpPr>
          <xdr:spPr>
            <a:xfrm>
              <a:off x="4448175" y="25131712"/>
              <a:ext cx="914400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fr-FR" sz="1100" i="1">
                      <a:latin typeface="Cambria Math"/>
                      <a:ea typeface="Cambria Math"/>
                    </a:rPr>
                    <m:t>𝛼</m:t>
                  </m:r>
                  <m:r>
                    <a:rPr lang="fr-FR" sz="1100" b="0" i="1">
                      <a:latin typeface="Cambria Math"/>
                      <a:ea typeface="Cambria Math"/>
                    </a:rPr>
                    <m:t>= </m:t>
                  </m:r>
                </m:oMath>
              </a14:m>
              <a:r>
                <a:rPr lang="fr-FR" sz="1100"/>
                <a:t>y - </a:t>
              </a:r>
              <a:r>
                <a:rPr lang="el-GR" sz="1100"/>
                <a:t>α</a:t>
              </a:r>
              <a:r>
                <a:rPr lang="fr-FR" sz="1100"/>
                <a:t> * x</a:t>
              </a:r>
            </a:p>
            <a:p>
              <a:endParaRPr lang="fr-FR" sz="1100"/>
            </a:p>
          </xdr:txBody>
        </xdr:sp>
      </mc:Choice>
      <mc:Fallback>
        <xdr:sp macro="" textlink="">
          <xdr:nvSpPr>
            <xdr:cNvPr id="15" name="ZoneTexte 14"/>
            <xdr:cNvSpPr txBox="1"/>
          </xdr:nvSpPr>
          <xdr:spPr>
            <a:xfrm>
              <a:off x="4448175" y="25131712"/>
              <a:ext cx="914400" cy="4367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spAutoFit/>
            </a:bodyPr>
            <a:lstStyle/>
            <a:p>
              <a:r>
                <a:rPr lang="fr-FR" sz="1100" i="0">
                  <a:latin typeface="Cambria Math"/>
                  <a:ea typeface="Cambria Math"/>
                </a:rPr>
                <a:t>𝛼</a:t>
              </a:r>
              <a:r>
                <a:rPr lang="fr-FR" sz="1100" b="0" i="0">
                  <a:latin typeface="Cambria Math"/>
                  <a:ea typeface="Cambria Math"/>
                </a:rPr>
                <a:t>= </a:t>
              </a:r>
              <a:r>
                <a:rPr lang="fr-FR" sz="1100"/>
                <a:t>y - </a:t>
              </a:r>
              <a:r>
                <a:rPr lang="el-GR" sz="1100"/>
                <a:t>α</a:t>
              </a:r>
              <a:r>
                <a:rPr lang="fr-FR" sz="1100"/>
                <a:t> * x</a:t>
              </a:r>
            </a:p>
            <a:p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285750</xdr:colOff>
      <xdr:row>140</xdr:row>
      <xdr:rowOff>80962</xdr:rowOff>
    </xdr:from>
    <xdr:ext cx="6781800" cy="45922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6" name="ZoneTexte 15"/>
            <xdr:cNvSpPr txBox="1"/>
          </xdr:nvSpPr>
          <xdr:spPr>
            <a:xfrm>
              <a:off x="3333750" y="26750962"/>
              <a:ext cx="6781800" cy="459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fr-FR" sz="1100" i="1">
                            <a:latin typeface="Cambria Math"/>
                          </a:rPr>
                        </m:ctrlPr>
                      </m:fPr>
                      <m:num>
                        <m:r>
                          <a:rPr lang="fr-FR" sz="1100" i="1">
                            <a:latin typeface="Cambria Math"/>
                            <a:ea typeface="Cambria Math"/>
                          </a:rPr>
                          <m:t>𝜕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𝐷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²</m:t>
                        </m:r>
                      </m:num>
                      <m:den>
                        <m:r>
                          <a:rPr lang="fr-FR" sz="1100" i="1">
                            <a:latin typeface="Cambria Math"/>
                            <a:ea typeface="Cambria Math"/>
                          </a:rPr>
                          <m:t>𝜕𝛽</m:t>
                        </m:r>
                      </m:den>
                    </m:f>
                    <m:r>
                      <a:rPr lang="fr-FR" sz="1100" b="0" i="1">
                        <a:latin typeface="Cambria Math"/>
                      </a:rPr>
                      <m:t>=2∗</m:t>
                    </m:r>
                    <m:d>
                      <m:dPr>
                        <m:ctrlPr>
                          <a:rPr lang="fr-FR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</a:rPr>
                          <m:t>−</m:t>
                        </m:r>
                        <m:r>
                          <a:rPr lang="fr-FR" sz="1100" b="0" i="1">
                            <a:latin typeface="Cambria Math"/>
                          </a:rPr>
                          <m:t>𝑥</m:t>
                        </m:r>
                        <m:r>
                          <a:rPr lang="fr-FR" sz="1100" b="0" i="1">
                            <a:latin typeface="Cambria Math"/>
                          </a:rPr>
                          <m:t>1</m:t>
                        </m:r>
                      </m:e>
                    </m:d>
                    <m:d>
                      <m:dPr>
                        <m:ctrlPr>
                          <a:rPr lang="fr-FR" sz="1100" b="0" i="1">
                            <a:latin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</a:rPr>
                          <m:t>𝑦</m:t>
                        </m:r>
                        <m:r>
                          <a:rPr lang="fr-FR" sz="1100" b="0" i="1">
                            <a:latin typeface="Cambria Math"/>
                          </a:rPr>
                          <m:t>1−</m:t>
                        </m:r>
                        <m:d>
                          <m:dPr>
                            <m:ctrlPr>
                              <a:rPr lang="fr-FR" sz="11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𝛽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1+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𝛼</m:t>
                            </m:r>
                          </m:e>
                        </m:d>
                      </m:e>
                    </m:d>
                    <m:r>
                      <a:rPr lang="fr-FR" sz="1100" b="0" i="1">
                        <a:latin typeface="Cambria Math"/>
                        <a:ea typeface="Cambria Math"/>
                      </a:rPr>
                      <m:t>+2</m:t>
                    </m:r>
                    <m:d>
                      <m:dPr>
                        <m:ctrlPr>
                          <a:rPr lang="fr-FR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−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𝑥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2</m:t>
                        </m:r>
                      </m:e>
                    </m:d>
                    <m:d>
                      <m:dPr>
                        <m:ctrlPr>
                          <a:rPr lang="fr-FR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𝑦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2 −</m:t>
                        </m:r>
                        <m:d>
                          <m:dPr>
                            <m:ctrlPr>
                              <a:rPr lang="fr-FR" sz="1100" b="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𝛽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2+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𝛼</m:t>
                            </m:r>
                          </m:e>
                        </m:d>
                      </m:e>
                    </m:d>
                    <m:r>
                      <a:rPr lang="fr-FR" sz="1100" b="0" i="1">
                        <a:latin typeface="Cambria Math"/>
                        <a:ea typeface="Cambria Math"/>
                      </a:rPr>
                      <m:t>+…+2</m:t>
                    </m:r>
                    <m:d>
                      <m:dPr>
                        <m:ctrlPr>
                          <a:rPr lang="fr-FR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−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𝑥𝑛</m:t>
                        </m:r>
                      </m:e>
                    </m:d>
                    <m:d>
                      <m:dPr>
                        <m:ctrlPr>
                          <a:rPr lang="fr-FR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𝑦𝑛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−</m:t>
                        </m:r>
                        <m:d>
                          <m:dPr>
                            <m:ctrlPr>
                              <a:rPr lang="fr-FR" sz="1100" b="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𝛽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𝑥𝑛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+ 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𝛼</m:t>
                            </m:r>
                          </m:e>
                        </m:d>
                      </m:e>
                    </m:d>
                    <m:r>
                      <a:rPr lang="fr-FR" sz="1100" b="0" i="1">
                        <a:latin typeface="Cambria Math"/>
                        <a:ea typeface="Cambria Math"/>
                      </a:rPr>
                      <m:t>=0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6" name="ZoneTexte 15"/>
            <xdr:cNvSpPr txBox="1"/>
          </xdr:nvSpPr>
          <xdr:spPr>
            <a:xfrm>
              <a:off x="3333750" y="26750962"/>
              <a:ext cx="6781800" cy="45922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i="0">
                  <a:latin typeface="Cambria Math"/>
                  <a:ea typeface="Cambria Math"/>
                </a:rPr>
                <a:t>𝜕</a:t>
              </a:r>
              <a:r>
                <a:rPr lang="fr-FR" sz="1100" b="0" i="0">
                  <a:latin typeface="Cambria Math"/>
                  <a:ea typeface="Cambria Math"/>
                </a:rPr>
                <a:t>𝐷²/</a:t>
              </a:r>
              <a:r>
                <a:rPr lang="fr-FR" sz="1100" i="0">
                  <a:latin typeface="Cambria Math"/>
                  <a:ea typeface="Cambria Math"/>
                </a:rPr>
                <a:t>𝜕𝛽</a:t>
              </a:r>
              <a:r>
                <a:rPr lang="fr-FR" sz="1100" b="0" i="0">
                  <a:latin typeface="Cambria Math"/>
                </a:rPr>
                <a:t>=2∗(−𝑥1)(𝑦1−(</a:t>
              </a:r>
              <a:r>
                <a:rPr lang="fr-FR" sz="1100" b="0" i="0">
                  <a:latin typeface="Cambria Math"/>
                  <a:ea typeface="Cambria Math"/>
                </a:rPr>
                <a:t>𝛽𝑥1+𝛼))+2(−𝑥2)(𝑦2 −(𝛽𝑥2+𝛼))+…+2(−𝑥𝑛)(𝑦𝑛−(𝛽𝑥𝑛+ 𝛼))=0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695325</xdr:colOff>
      <xdr:row>143</xdr:row>
      <xdr:rowOff>185737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7" name="ZoneTexte 16"/>
            <xdr:cNvSpPr txBox="1"/>
          </xdr:nvSpPr>
          <xdr:spPr>
            <a:xfrm>
              <a:off x="3743325" y="27427237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/>
                <a:t>- </a:t>
              </a:r>
              <a14:m>
                <m:oMath xmlns:m="http://schemas.openxmlformats.org/officeDocument/2006/math">
                  <m:nary>
                    <m:naryPr>
                      <m:chr m:val="∑"/>
                      <m:ctrlPr>
                        <a:rPr lang="fr-FR" sz="1100" i="1">
                          <a:latin typeface="Cambria Math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fr-FR" sz="1100" b="0" i="1">
                          <a:latin typeface="Cambria Math"/>
                        </a:rPr>
                        <m:t>𝑖</m:t>
                      </m:r>
                      <m:r>
                        <a:rPr lang="fr-FR" sz="1100" b="0" i="1">
                          <a:latin typeface="Cambria Math"/>
                        </a:rPr>
                        <m:t>=1</m:t>
                      </m:r>
                    </m:sub>
                    <m:sup>
                      <m:r>
                        <a:rPr lang="fr-FR" sz="1100" b="0" i="1">
                          <a:latin typeface="Cambria Math"/>
                        </a:rPr>
                        <m:t>𝑛</m:t>
                      </m:r>
                    </m:sup>
                    <m:e>
                      <m:r>
                        <a:rPr lang="fr-FR" sz="1100" b="0" i="1">
                          <a:latin typeface="Cambria Math"/>
                        </a:rPr>
                        <m:t>𝑥𝑖</m:t>
                      </m:r>
                      <m:r>
                        <a:rPr lang="fr-FR" sz="1100" b="0" i="1">
                          <a:latin typeface="Cambria Math"/>
                        </a:rPr>
                        <m:t>∗</m:t>
                      </m:r>
                      <m:r>
                        <a:rPr lang="fr-FR" sz="1100" b="0" i="1">
                          <a:latin typeface="Cambria Math"/>
                        </a:rPr>
                        <m:t>𝑦𝑖</m:t>
                      </m:r>
                      <m:r>
                        <a:rPr lang="fr-FR" sz="1100" b="0" i="1">
                          <a:latin typeface="Cambria Math"/>
                        </a:rPr>
                        <m:t>+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𝛽</m:t>
                      </m:r>
                      <m:nary>
                        <m:naryPr>
                          <m:chr m:val="∑"/>
                          <m:ctrlPr>
                            <a:rPr lang="fr-FR" sz="1100" b="0" i="1">
                              <a:latin typeface="Cambria Math"/>
                              <a:ea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fr-FR" sz="1100" b="0" i="1">
                              <a:latin typeface="Cambria Math"/>
                              <a:ea typeface="Cambria Math"/>
                            </a:rPr>
                            <m:t>𝑖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=1</m:t>
                          </m:r>
                        </m:sub>
                        <m:sup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𝑛</m:t>
                          </m:r>
                        </m:sup>
                        <m:e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𝑥𝑖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²+ 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𝛼</m:t>
                          </m:r>
                          <m:nary>
                            <m:naryPr>
                              <m:chr m:val="∑"/>
                              <m:ctrlP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𝑖</m:t>
                              </m:r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=1</m:t>
                              </m:r>
                            </m:sub>
                            <m:sup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𝑛</m:t>
                              </m:r>
                            </m:sup>
                            <m:e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𝑥</m:t>
                              </m:r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1</m:t>
                              </m:r>
                            </m:e>
                          </m:nary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=0</m:t>
                          </m:r>
                        </m:e>
                      </m:nary>
                    </m:e>
                  </m:nary>
                </m:oMath>
              </a14:m>
              <a:r>
                <a:rPr lang="fr-FR" sz="1100"/>
                <a:t>v</a:t>
              </a:r>
            </a:p>
          </xdr:txBody>
        </xdr:sp>
      </mc:Choice>
      <mc:Fallback>
        <xdr:sp macro="" textlink="">
          <xdr:nvSpPr>
            <xdr:cNvPr id="17" name="ZoneTexte 16"/>
            <xdr:cNvSpPr txBox="1"/>
          </xdr:nvSpPr>
          <xdr:spPr>
            <a:xfrm>
              <a:off x="3743325" y="27427237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/>
                <a:t>- </a:t>
              </a:r>
              <a:r>
                <a:rPr lang="fr-FR" sz="1100" i="0">
                  <a:latin typeface="Cambria Math"/>
                </a:rPr>
                <a:t>∑24_(</a:t>
              </a:r>
              <a:r>
                <a:rPr lang="fr-FR" sz="1100" b="0" i="0">
                  <a:latin typeface="Cambria Math"/>
                </a:rPr>
                <a:t>𝑖=1)^𝑛▒〖𝑥𝑖∗𝑦𝑖+</a:t>
              </a:r>
              <a:r>
                <a:rPr lang="fr-FR" sz="1100" b="0" i="0">
                  <a:latin typeface="Cambria Math"/>
                  <a:ea typeface="Cambria Math"/>
                </a:rPr>
                <a:t>𝛽∑24_(𝑖=1)^𝑛▒〖𝑥𝑖²+ 𝛼∑24_(𝑖=1)^𝑛▒𝑥1=0〗〗</a:t>
              </a:r>
              <a:r>
                <a:rPr lang="fr-FR" sz="1100"/>
                <a:t>v</a:t>
              </a:r>
            </a:p>
          </xdr:txBody>
        </xdr:sp>
      </mc:Fallback>
    </mc:AlternateContent>
    <xdr:clientData/>
  </xdr:oneCellAnchor>
  <xdr:oneCellAnchor>
    <xdr:from>
      <xdr:col>1</xdr:col>
      <xdr:colOff>752475</xdr:colOff>
      <xdr:row>145</xdr:row>
      <xdr:rowOff>85725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9" name="ZoneTexte 18"/>
            <xdr:cNvSpPr txBox="1"/>
          </xdr:nvSpPr>
          <xdr:spPr>
            <a:xfrm>
              <a:off x="1514475" y="2770822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ctrlPr>
                          <a:rPr lang="fr-FR" sz="1100" i="1">
                            <a:latin typeface="Cambria Math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fr-FR" sz="1100" b="0" i="1">
                            <a:latin typeface="Cambria Math"/>
                          </a:rPr>
                          <m:t>𝑖</m:t>
                        </m:r>
                        <m:r>
                          <a:rPr lang="fr-FR" sz="1100" b="0" i="1">
                            <a:latin typeface="Cambria Math"/>
                          </a:rPr>
                          <m:t>=1</m:t>
                        </m:r>
                      </m:sub>
                      <m:sup>
                        <m:r>
                          <a:rPr lang="fr-FR" sz="1100" b="0" i="1">
                            <a:latin typeface="Cambria Math"/>
                          </a:rPr>
                          <m:t>𝑛</m:t>
                        </m:r>
                      </m:sup>
                      <m:e>
                        <m:r>
                          <a:rPr lang="fr-FR" sz="1100" b="0" i="1">
                            <a:latin typeface="Cambria Math"/>
                          </a:rPr>
                          <m:t>𝑦𝑖</m:t>
                        </m:r>
                        <m:r>
                          <a:rPr lang="fr-FR" sz="1100" b="0" i="1">
                            <a:latin typeface="Cambria Math"/>
                          </a:rPr>
                          <m:t> −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𝛽</m:t>
                        </m:r>
                        <m:nary>
                          <m:naryPr>
                            <m:chr m:val="∑"/>
                            <m:ctrlPr>
                              <a:rPr lang="fr-FR" sz="1100" b="0" i="1">
                                <a:latin typeface="Cambria Math"/>
                                <a:ea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𝑖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𝑛</m:t>
                            </m:r>
                          </m:sup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𝑥𝑖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 − 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𝛼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∗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𝑛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=0</m:t>
                            </m:r>
                          </m:e>
                        </m:nary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19" name="ZoneTexte 18"/>
            <xdr:cNvSpPr txBox="1"/>
          </xdr:nvSpPr>
          <xdr:spPr>
            <a:xfrm>
              <a:off x="1514475" y="2770822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 i="0">
                  <a:latin typeface="Cambria Math"/>
                </a:rPr>
                <a:t>∑24_(</a:t>
              </a:r>
              <a:r>
                <a:rPr lang="fr-FR" sz="1100" b="0" i="0">
                  <a:latin typeface="Cambria Math"/>
                </a:rPr>
                <a:t>𝑖=1)^𝑛▒〖𝑦𝑖 −</a:t>
              </a:r>
              <a:r>
                <a:rPr lang="fr-FR" sz="1100" b="0" i="0">
                  <a:latin typeface="Cambria Math"/>
                  <a:ea typeface="Cambria Math"/>
                </a:rPr>
                <a:t>𝛽∑24_(𝑖=1)^𝑛▒〖𝑥𝑖 − 𝛼∗𝑛=0〗〗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</xdr:col>
      <xdr:colOff>685800</xdr:colOff>
      <xdr:row>148</xdr:row>
      <xdr:rowOff>66675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0" name="ZoneTexte 19"/>
            <xdr:cNvSpPr txBox="1"/>
          </xdr:nvSpPr>
          <xdr:spPr>
            <a:xfrm>
              <a:off x="1447800" y="2826067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𝛼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∗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𝑛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nary>
                      <m:naryPr>
                        <m:chr m:val="∑"/>
                        <m:ctrlPr>
                          <a:rPr lang="fr-FR" sz="1100" i="1">
                            <a:latin typeface="Cambria Math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fr-FR" sz="1100" b="0" i="1">
                            <a:latin typeface="Cambria Math"/>
                          </a:rPr>
                          <m:t>𝑖</m:t>
                        </m:r>
                        <m:r>
                          <a:rPr lang="fr-FR" sz="1100" b="0" i="1">
                            <a:latin typeface="Cambria Math"/>
                          </a:rPr>
                          <m:t>=1</m:t>
                        </m:r>
                      </m:sub>
                      <m:sup>
                        <m:r>
                          <a:rPr lang="fr-FR" sz="1100" b="0" i="1">
                            <a:latin typeface="Cambria Math"/>
                          </a:rPr>
                          <m:t>𝑛</m:t>
                        </m:r>
                      </m:sup>
                      <m:e>
                        <m:r>
                          <a:rPr lang="fr-FR" sz="1100" b="0" i="1">
                            <a:latin typeface="Cambria Math"/>
                          </a:rPr>
                          <m:t>𝑦𝑖</m:t>
                        </m:r>
                        <m:r>
                          <a:rPr lang="fr-FR" sz="1100" b="0" i="1">
                            <a:latin typeface="Cambria Math"/>
                          </a:rPr>
                          <m:t> −</m:t>
                        </m:r>
                        <m:r>
                          <a:rPr lang="fr-FR" sz="1100" b="0" i="1">
                            <a:latin typeface="Cambria Math"/>
                            <a:ea typeface="Cambria Math"/>
                          </a:rPr>
                          <m:t>𝛽</m:t>
                        </m:r>
                        <m:nary>
                          <m:naryPr>
                            <m:chr m:val="∑"/>
                            <m:ctrlPr>
                              <a:rPr lang="fr-FR" sz="1100" b="0" i="1">
                                <a:latin typeface="Cambria Math"/>
                                <a:ea typeface="Cambria Math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𝑖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=1</m:t>
                            </m:r>
                          </m:sub>
                          <m:sup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𝑛</m:t>
                            </m:r>
                          </m:sup>
                          <m:e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𝑥𝑖</m:t>
                            </m:r>
                            <m:r>
                              <a:rPr lang="fr-FR" sz="1100" b="0" i="1">
                                <a:latin typeface="Cambria Math"/>
                                <a:ea typeface="Cambria Math"/>
                              </a:rPr>
                              <m:t>   </m:t>
                            </m:r>
                          </m:e>
                        </m:nary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0" name="ZoneTexte 19"/>
            <xdr:cNvSpPr txBox="1"/>
          </xdr:nvSpPr>
          <xdr:spPr>
            <a:xfrm>
              <a:off x="1447800" y="2826067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𝛼∗𝑛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fr-FR" sz="1100" i="0">
                  <a:latin typeface="Cambria Math"/>
                </a:rPr>
                <a:t>∑24_(</a:t>
              </a:r>
              <a:r>
                <a:rPr lang="fr-FR" sz="1100" b="0" i="0">
                  <a:latin typeface="Cambria Math"/>
                </a:rPr>
                <a:t>𝑖=1)^𝑛▒〖𝑦𝑖 −</a:t>
              </a:r>
              <a:r>
                <a:rPr lang="fr-FR" sz="1100" b="0" i="0">
                  <a:latin typeface="Cambria Math"/>
                  <a:ea typeface="Cambria Math"/>
                </a:rPr>
                <a:t>𝛽∑24_(𝑖=1)^𝑛▒〖𝑥𝑖   〗〗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</xdr:col>
      <xdr:colOff>628650</xdr:colOff>
      <xdr:row>151</xdr:row>
      <xdr:rowOff>152400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1" name="ZoneTexte 20"/>
            <xdr:cNvSpPr txBox="1"/>
          </xdr:nvSpPr>
          <xdr:spPr>
            <a:xfrm>
              <a:off x="1390650" y="28917900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𝛼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𝑦</m:t>
                    </m:r>
                    <m:d>
                      <m:dPr>
                        <m:ctrlP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𝑏𝑎𝑟𝑟𝑒</m:t>
                        </m:r>
                      </m:e>
                    </m:d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−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𝛽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 ∗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𝑥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(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𝑏𝑎𝑟𝑟𝑒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)</m:t>
                    </m:r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1" name="ZoneTexte 20"/>
            <xdr:cNvSpPr txBox="1"/>
          </xdr:nvSpPr>
          <xdr:spPr>
            <a:xfrm>
              <a:off x="1390650" y="28917900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𝛼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=𝑦(𝑏𝑎𝑟𝑟𝑒)−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𝛽 ∗𝑥(𝑏𝑎𝑟𝑟𝑒)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628650</xdr:colOff>
      <xdr:row>153</xdr:row>
      <xdr:rowOff>142875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2" name="ZoneTexte 21"/>
            <xdr:cNvSpPr txBox="1"/>
          </xdr:nvSpPr>
          <xdr:spPr>
            <a:xfrm>
              <a:off x="3676650" y="2928937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/>
                <a:t>- </a:t>
              </a:r>
              <a14:m>
                <m:oMath xmlns:m="http://schemas.openxmlformats.org/officeDocument/2006/math">
                  <m:nary>
                    <m:naryPr>
                      <m:chr m:val="∑"/>
                      <m:ctrlPr>
                        <a:rPr lang="fr-FR" sz="1100" i="1">
                          <a:latin typeface="Cambria Math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fr-FR" sz="1100" b="0" i="1">
                          <a:latin typeface="Cambria Math"/>
                        </a:rPr>
                        <m:t>𝑖</m:t>
                      </m:r>
                      <m:r>
                        <a:rPr lang="fr-FR" sz="1100" b="0" i="1">
                          <a:latin typeface="Cambria Math"/>
                        </a:rPr>
                        <m:t>=1</m:t>
                      </m:r>
                    </m:sub>
                    <m:sup>
                      <m:r>
                        <a:rPr lang="fr-FR" sz="1100" b="0" i="1">
                          <a:latin typeface="Cambria Math"/>
                        </a:rPr>
                        <m:t>𝑛</m:t>
                      </m:r>
                    </m:sup>
                    <m:e>
                      <m:r>
                        <a:rPr lang="fr-FR" sz="1100" b="0" i="1">
                          <a:latin typeface="Cambria Math"/>
                        </a:rPr>
                        <m:t>𝑥𝑖</m:t>
                      </m:r>
                      <m:r>
                        <a:rPr lang="fr-FR" sz="1100" b="0" i="1">
                          <a:latin typeface="Cambria Math"/>
                        </a:rPr>
                        <m:t>∗</m:t>
                      </m:r>
                      <m:r>
                        <a:rPr lang="fr-FR" sz="1100" b="0" i="1">
                          <a:latin typeface="Cambria Math"/>
                        </a:rPr>
                        <m:t>𝑦𝑖</m:t>
                      </m:r>
                      <m:r>
                        <a:rPr lang="fr-FR" sz="1100" b="0" i="1">
                          <a:latin typeface="Cambria Math"/>
                        </a:rPr>
                        <m:t>+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𝛽</m:t>
                      </m:r>
                      <m:nary>
                        <m:naryPr>
                          <m:chr m:val="∑"/>
                          <m:ctrlPr>
                            <a:rPr lang="fr-FR" sz="1100" b="0" i="1">
                              <a:latin typeface="Cambria Math"/>
                              <a:ea typeface="Cambria Math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fr-FR" sz="1100" b="0" i="1">
                              <a:latin typeface="Cambria Math"/>
                              <a:ea typeface="Cambria Math"/>
                            </a:rPr>
                            <m:t>𝑖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=1</m:t>
                          </m:r>
                        </m:sub>
                        <m:sup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𝑛</m:t>
                          </m:r>
                        </m:sup>
                        <m:e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𝑥𝑖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²+(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𝑦</m:t>
                          </m:r>
                          <m:d>
                            <m:dPr>
                              <m:ctrlP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</m:ctrlPr>
                            </m:dPr>
                            <m:e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𝑏𝑎𝑟𝑟𝑒</m:t>
                              </m:r>
                            </m:e>
                          </m:d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− 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𝛽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∗</m:t>
                          </m:r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𝑥</m:t>
                          </m:r>
                          <m:d>
                            <m:dPr>
                              <m:ctrlP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</m:ctrlPr>
                            </m:dPr>
                            <m:e>
                              <m:r>
                                <a:rPr lang="fr-FR" sz="1100" b="0" i="1">
                                  <a:latin typeface="Cambria Math"/>
                                  <a:ea typeface="Cambria Math"/>
                                </a:rPr>
                                <m:t>𝑏𝑎𝑟𝑟𝑒</m:t>
                              </m:r>
                            </m:e>
                          </m:d>
                          <m:r>
                            <a:rPr lang="fr-FR" sz="1100" b="0" i="1">
                              <a:latin typeface="Cambria Math"/>
                              <a:ea typeface="Cambria Math"/>
                            </a:rPr>
                            <m:t>)=0</m:t>
                          </m:r>
                        </m:e>
                      </m:nary>
                    </m:e>
                  </m:nary>
                </m:oMath>
              </a14:m>
              <a:endParaRPr lang="fr-FR" sz="1100"/>
            </a:p>
          </xdr:txBody>
        </xdr:sp>
      </mc:Choice>
      <mc:Fallback>
        <xdr:sp macro="" textlink="">
          <xdr:nvSpPr>
            <xdr:cNvPr id="22" name="ZoneTexte 21"/>
            <xdr:cNvSpPr txBox="1"/>
          </xdr:nvSpPr>
          <xdr:spPr>
            <a:xfrm>
              <a:off x="3676650" y="29289375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fr-FR" sz="1100"/>
                <a:t>- </a:t>
              </a:r>
              <a:r>
                <a:rPr lang="fr-FR" sz="1100" i="0">
                  <a:latin typeface="Cambria Math"/>
                </a:rPr>
                <a:t>∑24_(</a:t>
              </a:r>
              <a:r>
                <a:rPr lang="fr-FR" sz="1100" b="0" i="0">
                  <a:latin typeface="Cambria Math"/>
                </a:rPr>
                <a:t>𝑖=1)^𝑛▒〖𝑥𝑖∗𝑦𝑖+</a:t>
              </a:r>
              <a:r>
                <a:rPr lang="fr-FR" sz="1100" b="0" i="0">
                  <a:latin typeface="Cambria Math"/>
                  <a:ea typeface="Cambria Math"/>
                </a:rPr>
                <a:t>𝛽∑24_(𝑖=1)^𝑛▒〖𝑥𝑖²+(𝑦(𝑏𝑎𝑟𝑟𝑒)− 𝛽∗𝑥(𝑏𝑎𝑟𝑟𝑒))=0〗〗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666750</xdr:colOff>
      <xdr:row>155</xdr:row>
      <xdr:rowOff>171450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3" name="ZoneTexte 22"/>
            <xdr:cNvSpPr txBox="1"/>
          </xdr:nvSpPr>
          <xdr:spPr>
            <a:xfrm>
              <a:off x="3714750" y="29698950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𝛽</m:t>
                    </m:r>
                    <m:r>
                      <a:rPr lang="fr-F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( </m:t>
                    </m:r>
                    <m:nary>
                      <m:naryPr>
                        <m:chr m:val="∑"/>
                        <m:subHide m:val="on"/>
                        <m:supHide m:val="on"/>
                        <m:ctrlP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naryPr>
                      <m:sub/>
                      <m:sup/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𝑥𝑖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² −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𝑏𝑎𝑟𝑟𝑒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/>
                        </m:nary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𝑥𝑖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)= </m:t>
                        </m:r>
                      </m:e>
                    </m:nary>
                    <m:nary>
                      <m:naryPr>
                        <m:chr m:val="∑"/>
                        <m:ctrlPr>
                          <a:rPr lang="fr-FR" sz="110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𝑖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=1</m:t>
                        </m:r>
                      </m:sub>
                      <m:sup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𝑛</m:t>
                        </m:r>
                      </m:sup>
                      <m:e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𝑥𝑖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∗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𝑦𝑖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𝑦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(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𝑏𝑎𝑟𝑟𝑒</m:t>
                        </m:r>
                        <m:r>
                          <a:rPr lang="fr-F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r>
                              <a:rPr lang="fr-F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𝑥𝑖</m:t>
                            </m:r>
                          </m:e>
                        </m:nary>
                      </m:e>
                    </m:nary>
                  </m:oMath>
                </m:oMathPara>
              </a14:m>
              <a:endParaRPr lang="fr-FR" sz="1100"/>
            </a:p>
          </xdr:txBody>
        </xdr:sp>
      </mc:Choice>
      <mc:Fallback>
        <xdr:sp macro="" textlink="">
          <xdr:nvSpPr>
            <xdr:cNvPr id="23" name="ZoneTexte 22"/>
            <xdr:cNvSpPr txBox="1"/>
          </xdr:nvSpPr>
          <xdr:spPr>
            <a:xfrm>
              <a:off x="3714750" y="29698950"/>
              <a:ext cx="6819900" cy="60483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𝛽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 ∑▒〖𝑥𝑖² −𝑥(𝑏𝑎𝑟𝑟𝑒)∑ 𝑥𝑖)= 〗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fr-FR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∑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_(𝑖=1)^𝑛▒〖𝑥𝑖∗𝑦𝑖+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𝑦(𝑏𝑎𝑟𝑟𝑒)∑▒𝑥𝑖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704850</xdr:colOff>
      <xdr:row>159</xdr:row>
      <xdr:rowOff>0</xdr:rowOff>
    </xdr:from>
    <xdr:ext cx="6819900" cy="604838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4" name="ZoneTexte 23"/>
            <xdr:cNvSpPr txBox="1"/>
          </xdr:nvSpPr>
          <xdr:spPr>
            <a:xfrm>
              <a:off x="3752850" y="30289500"/>
              <a:ext cx="6819900" cy="604838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 xmlns:m="http://schemas.openxmlformats.org/officeDocument/2006/math">
                  <m:r>
                    <a:rPr lang="fr-FR" sz="1100" b="0" i="1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𝛽</m:t>
                  </m:r>
                  <m:d>
                    <m:dPr>
                      <m:ctrlP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dPr>
                    <m:e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 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𝑥</m:t>
                      </m:r>
                      <m:sSup>
                        <m:sSupPr>
                          <m:ctrlP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</m:e>
                        <m:sup>
                          <m: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2</m:t>
                          </m:r>
                        </m:sup>
                      </m:sSup>
                      <m:d>
                        <m:dPr>
                          <m:ctrlP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dPr>
                        <m:e>
                          <m: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𝑏𝑎𝑟𝑟𝑒</m:t>
                          </m:r>
                        </m:e>
                      </m:d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−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𝑥</m:t>
                      </m:r>
                      <m:sSup>
                        <m:sSupPr>
                          <m:ctrlP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fr-FR" sz="11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r>
                                <a:rPr lang="fr-FR" sz="1100" b="0" i="1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𝑏𝑎𝑟𝑟𝑒</m:t>
                              </m:r>
                            </m:e>
                          </m:d>
                        </m:e>
                        <m:sup>
                          <m:r>
                            <a:rPr lang="fr-FR" sz="1100" b="0" i="1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2</m:t>
                          </m:r>
                        </m:sup>
                      </m:sSup>
                    </m:e>
                  </m:d>
                  <m:r>
                    <a:rPr lang="fr-FR" sz="1100" b="0" i="1">
                      <a:solidFill>
                        <a:schemeClr val="tx1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=</m:t>
                  </m:r>
                  <m:r>
                    <a:rPr lang="fr-FR" sz="1100" b="0" i="1">
                      <a:solidFill>
                        <a:schemeClr val="tx1"/>
                      </a:solidFill>
                      <a:effectLst/>
                      <a:latin typeface="Cambria Math"/>
                      <a:ea typeface="+mn-ea"/>
                      <a:cs typeface="+mn-cs"/>
                    </a:rPr>
                    <m:t>𝑐𝑎𝑣</m:t>
                  </m:r>
                  <m:d>
                    <m:dPr>
                      <m:ctrlP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</m:ctrlPr>
                    </m:dPr>
                    <m:e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𝑋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,</m:t>
                      </m:r>
                      <m:r>
                        <a:rPr lang="fr-FR" sz="1100" b="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𝑌</m:t>
                      </m:r>
                    </m:e>
                  </m:d>
                </m:oMath>
              </a14:m>
              <a:r>
                <a:rPr lang="fr-FR" sz="1100"/>
                <a:t> &lt;=&gt;   </a:t>
              </a:r>
              <a14:m>
                <m:oMath xmlns:m="http://schemas.openxmlformats.org/officeDocument/2006/math">
                  <m:r>
                    <a:rPr lang="fr-FR" sz="1100" i="1">
                      <a:latin typeface="Cambria Math"/>
                      <a:ea typeface="Cambria Math"/>
                    </a:rPr>
                    <m:t>𝛽</m:t>
                  </m:r>
                  <m:r>
                    <a:rPr lang="fr-FR" sz="1100" b="0" i="1">
                      <a:latin typeface="Cambria Math"/>
                      <a:ea typeface="Cambria Math"/>
                    </a:rPr>
                    <m:t>= </m:t>
                  </m:r>
                  <m:f>
                    <m:fPr>
                      <m:ctrlPr>
                        <a:rPr lang="fr-FR" sz="1100" b="0" i="1">
                          <a:latin typeface="Cambria Math"/>
                          <a:ea typeface="Cambria Math"/>
                        </a:rPr>
                      </m:ctrlPr>
                    </m:fPr>
                    <m:num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𝑐𝑜𝑣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 (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𝑋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;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𝑌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)</m:t>
                      </m:r>
                    </m:num>
                    <m:den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𝑣𝑎𝑟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(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𝑋</m:t>
                      </m:r>
                      <m:r>
                        <a:rPr lang="fr-FR" sz="1100" b="0" i="1">
                          <a:latin typeface="Cambria Math"/>
                          <a:ea typeface="Cambria Math"/>
                        </a:rPr>
                        <m:t>)</m:t>
                      </m:r>
                    </m:den>
                  </m:f>
                </m:oMath>
              </a14:m>
              <a:endParaRPr lang="fr-FR" sz="1100"/>
            </a:p>
          </xdr:txBody>
        </xdr:sp>
      </mc:Choice>
      <mc:Fallback>
        <xdr:sp macro="" textlink="">
          <xdr:nvSpPr>
            <xdr:cNvPr id="24" name="ZoneTexte 23"/>
            <xdr:cNvSpPr txBox="1"/>
          </xdr:nvSpPr>
          <xdr:spPr>
            <a:xfrm>
              <a:off x="3752850" y="30289500"/>
              <a:ext cx="6819900" cy="604838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fr-FR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𝛽</a:t>
              </a:r>
              <a:r>
                <a:rPr lang="fr-F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 𝑥𝑖^2 (𝑏𝑎𝑟𝑟𝑒)−𝑥(𝑏𝑎𝑟𝑟𝑒)^2 )=𝑐𝑎𝑣(𝑋,𝑌)</a:t>
              </a:r>
              <a:r>
                <a:rPr lang="fr-FR" sz="1100"/>
                <a:t> &lt;=&gt;   </a:t>
              </a:r>
              <a:r>
                <a:rPr lang="fr-FR" sz="1100" i="0">
                  <a:latin typeface="Cambria Math"/>
                  <a:ea typeface="Cambria Math"/>
                </a:rPr>
                <a:t>𝛽</a:t>
              </a:r>
              <a:r>
                <a:rPr lang="fr-FR" sz="1100" b="0" i="0">
                  <a:latin typeface="Cambria Math"/>
                  <a:ea typeface="Cambria Math"/>
                </a:rPr>
                <a:t>=  (𝑐𝑜𝑣 (𝑋;𝑌))/(𝑣𝑎𝑟(𝑋))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4</xdr:col>
      <xdr:colOff>514349</xdr:colOff>
      <xdr:row>162</xdr:row>
      <xdr:rowOff>128587</xdr:rowOff>
    </xdr:from>
    <xdr:ext cx="1724025" cy="26456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5" name="ZoneTexte 24"/>
            <xdr:cNvSpPr txBox="1"/>
          </xdr:nvSpPr>
          <xdr:spPr>
            <a:xfrm>
              <a:off x="3562349" y="30989587"/>
              <a:ext cx="17240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fr-FR" sz="1100" i="1">
                      <a:latin typeface="Cambria Math"/>
                      <a:ea typeface="Cambria Math"/>
                    </a:rPr>
                    <m:t>𝛼</m:t>
                  </m:r>
                </m:oMath>
              </a14:m>
              <a:r>
                <a:rPr lang="fr-FR" sz="1100"/>
                <a:t> rentabilité à marché nul</a:t>
              </a:r>
            </a:p>
          </xdr:txBody>
        </xdr:sp>
      </mc:Choice>
      <mc:Fallback>
        <xdr:sp macro="" textlink="">
          <xdr:nvSpPr>
            <xdr:cNvPr id="25" name="ZoneTexte 24"/>
            <xdr:cNvSpPr txBox="1"/>
          </xdr:nvSpPr>
          <xdr:spPr>
            <a:xfrm>
              <a:off x="3562349" y="30989587"/>
              <a:ext cx="1724025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fr-FR" sz="1100" i="0">
                  <a:latin typeface="Cambria Math"/>
                  <a:ea typeface="Cambria Math"/>
                </a:rPr>
                <a:t>𝛼</a:t>
              </a:r>
              <a:r>
                <a:rPr lang="fr-FR" sz="1100"/>
                <a:t> rentabilité à marché nul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opLeftCell="A38" workbookViewId="0">
      <selection activeCell="C45" sqref="C45"/>
    </sheetView>
  </sheetViews>
  <sheetFormatPr baseColWidth="10" defaultRowHeight="15" x14ac:dyDescent="0.25"/>
  <sheetData>
    <row r="1" spans="1:10" x14ac:dyDescent="0.25">
      <c r="A1" s="4" t="s">
        <v>0</v>
      </c>
    </row>
    <row r="3" spans="1:10" x14ac:dyDescent="0.25">
      <c r="A3" t="s">
        <v>1</v>
      </c>
    </row>
    <row r="4" spans="1:10" x14ac:dyDescent="0.25">
      <c r="A4">
        <v>40</v>
      </c>
      <c r="C4" t="s">
        <v>2</v>
      </c>
      <c r="G4" t="s">
        <v>6</v>
      </c>
    </row>
    <row r="5" spans="1:10" x14ac:dyDescent="0.25">
      <c r="A5">
        <v>41</v>
      </c>
      <c r="C5" t="s">
        <v>3</v>
      </c>
      <c r="G5">
        <f>((A5-A4)/A4)*100</f>
        <v>2.5</v>
      </c>
    </row>
    <row r="6" spans="1:10" x14ac:dyDescent="0.25">
      <c r="A6">
        <v>43</v>
      </c>
      <c r="C6" t="s">
        <v>4</v>
      </c>
      <c r="G6">
        <f>((A6-A5)/A5)*100</f>
        <v>4.8780487804878048</v>
      </c>
      <c r="I6" t="s">
        <v>7</v>
      </c>
    </row>
    <row r="7" spans="1:10" x14ac:dyDescent="0.25">
      <c r="A7">
        <v>45</v>
      </c>
      <c r="C7" t="s">
        <v>5</v>
      </c>
      <c r="G7">
        <f>((A7-A6)/A6)*100</f>
        <v>4.6511627906976747</v>
      </c>
      <c r="I7">
        <f>AVERAGE(G5:G9)</f>
        <v>-0.81637990798512627</v>
      </c>
      <c r="J7" t="s">
        <v>9</v>
      </c>
    </row>
    <row r="8" spans="1:10" x14ac:dyDescent="0.25">
      <c r="A8">
        <v>40</v>
      </c>
      <c r="G8">
        <f>((A8-A7)/A7)*100</f>
        <v>-11.111111111111111</v>
      </c>
    </row>
    <row r="9" spans="1:10" x14ac:dyDescent="0.25">
      <c r="A9">
        <v>38</v>
      </c>
      <c r="G9">
        <f>((A9-A8)/A8)*100</f>
        <v>-5</v>
      </c>
      <c r="I9" t="s">
        <v>8</v>
      </c>
    </row>
    <row r="11" spans="1:10" x14ac:dyDescent="0.25">
      <c r="E11" t="s">
        <v>10</v>
      </c>
    </row>
    <row r="12" spans="1:10" x14ac:dyDescent="0.25">
      <c r="E12" t="s">
        <v>11</v>
      </c>
    </row>
    <row r="13" spans="1:10" x14ac:dyDescent="0.25">
      <c r="F13" t="s">
        <v>12</v>
      </c>
      <c r="H13" t="s">
        <v>13</v>
      </c>
      <c r="I13" t="s">
        <v>14</v>
      </c>
      <c r="J13" t="s">
        <v>15</v>
      </c>
    </row>
    <row r="15" spans="1:10" x14ac:dyDescent="0.25">
      <c r="F15" t="s">
        <v>16</v>
      </c>
    </row>
    <row r="17" spans="2:10" x14ac:dyDescent="0.25">
      <c r="D17" t="s">
        <v>17</v>
      </c>
    </row>
    <row r="19" spans="2:10" x14ac:dyDescent="0.25">
      <c r="D19" t="s">
        <v>18</v>
      </c>
      <c r="H19" t="s">
        <v>89</v>
      </c>
    </row>
    <row r="21" spans="2:10" x14ac:dyDescent="0.25">
      <c r="C21" t="s">
        <v>19</v>
      </c>
      <c r="I21" t="s">
        <v>23</v>
      </c>
    </row>
    <row r="22" spans="2:10" x14ac:dyDescent="0.25">
      <c r="C22" t="s">
        <v>20</v>
      </c>
    </row>
    <row r="23" spans="2:10" x14ac:dyDescent="0.25">
      <c r="C23" t="s">
        <v>21</v>
      </c>
      <c r="I23" t="s">
        <v>24</v>
      </c>
    </row>
    <row r="25" spans="2:10" x14ac:dyDescent="0.25">
      <c r="C25" t="s">
        <v>22</v>
      </c>
    </row>
    <row r="29" spans="2:10" x14ac:dyDescent="0.25">
      <c r="B29" t="s">
        <v>25</v>
      </c>
    </row>
    <row r="30" spans="2:10" x14ac:dyDescent="0.25">
      <c r="B30" t="s">
        <v>26</v>
      </c>
    </row>
    <row r="31" spans="2:10" x14ac:dyDescent="0.25">
      <c r="B31" t="s">
        <v>27</v>
      </c>
    </row>
    <row r="32" spans="2:10" x14ac:dyDescent="0.25">
      <c r="B32" t="s">
        <v>28</v>
      </c>
      <c r="J32" t="s">
        <v>29</v>
      </c>
    </row>
    <row r="33" spans="3:12" x14ac:dyDescent="0.25">
      <c r="J33" t="s">
        <v>30</v>
      </c>
    </row>
    <row r="35" spans="3:12" x14ac:dyDescent="0.25">
      <c r="F35" t="s">
        <v>31</v>
      </c>
      <c r="G35">
        <f>STDEVP(A4:A9)</f>
        <v>2.2669117514559072</v>
      </c>
    </row>
    <row r="36" spans="3:12" x14ac:dyDescent="0.25">
      <c r="G36" t="s">
        <v>32</v>
      </c>
    </row>
    <row r="39" spans="3:12" x14ac:dyDescent="0.25">
      <c r="E39" t="s">
        <v>33</v>
      </c>
      <c r="J39" t="s">
        <v>34</v>
      </c>
      <c r="K39">
        <f>ABS(6.2/I7)</f>
        <v>7.594503416065157</v>
      </c>
      <c r="L39" t="s">
        <v>35</v>
      </c>
    </row>
    <row r="40" spans="3:12" x14ac:dyDescent="0.25">
      <c r="L40" t="s">
        <v>36</v>
      </c>
    </row>
    <row r="42" spans="3:12" x14ac:dyDescent="0.25">
      <c r="C42" t="s">
        <v>37</v>
      </c>
      <c r="D42" t="s">
        <v>38</v>
      </c>
      <c r="F42" t="s">
        <v>40</v>
      </c>
      <c r="G42" t="s">
        <v>41</v>
      </c>
    </row>
    <row r="43" spans="3:12" x14ac:dyDescent="0.25">
      <c r="D43" t="s">
        <v>39</v>
      </c>
    </row>
    <row r="45" spans="3:12" x14ac:dyDescent="0.25">
      <c r="C45" t="s">
        <v>42</v>
      </c>
      <c r="F45" t="s">
        <v>43</v>
      </c>
    </row>
    <row r="47" spans="3:12" x14ac:dyDescent="0.25">
      <c r="F47" t="s">
        <v>44</v>
      </c>
    </row>
    <row r="48" spans="3:12" x14ac:dyDescent="0.25">
      <c r="F48" t="s">
        <v>45</v>
      </c>
    </row>
    <row r="50" spans="2:6" x14ac:dyDescent="0.25">
      <c r="C50" t="s">
        <v>46</v>
      </c>
    </row>
    <row r="54" spans="2:6" x14ac:dyDescent="0.25">
      <c r="B54" t="s">
        <v>47</v>
      </c>
      <c r="D54" s="2" t="s">
        <v>48</v>
      </c>
      <c r="E54" t="s">
        <v>52</v>
      </c>
    </row>
    <row r="55" spans="2:6" x14ac:dyDescent="0.25">
      <c r="C55" t="s">
        <v>49</v>
      </c>
      <c r="E55" t="s">
        <v>53</v>
      </c>
    </row>
    <row r="56" spans="2:6" x14ac:dyDescent="0.25">
      <c r="C56" t="s">
        <v>50</v>
      </c>
    </row>
    <row r="57" spans="2:6" x14ac:dyDescent="0.25">
      <c r="C57" t="s">
        <v>51</v>
      </c>
    </row>
    <row r="60" spans="2:6" x14ac:dyDescent="0.25">
      <c r="B60" t="s">
        <v>54</v>
      </c>
      <c r="D60" s="1" t="s">
        <v>55</v>
      </c>
      <c r="E60" t="s">
        <v>56</v>
      </c>
    </row>
    <row r="61" spans="2:6" x14ac:dyDescent="0.25">
      <c r="E61" t="s">
        <v>57</v>
      </c>
    </row>
    <row r="64" spans="2:6" x14ac:dyDescent="0.25">
      <c r="B64" t="s">
        <v>58</v>
      </c>
      <c r="D64" s="1" t="s">
        <v>59</v>
      </c>
      <c r="F64" t="s">
        <v>60</v>
      </c>
    </row>
    <row r="66" spans="2:11" x14ac:dyDescent="0.25">
      <c r="B66" t="s">
        <v>61</v>
      </c>
    </row>
    <row r="67" spans="2:11" x14ac:dyDescent="0.25">
      <c r="B67" t="s">
        <v>62</v>
      </c>
    </row>
    <row r="68" spans="2:11" x14ac:dyDescent="0.25">
      <c r="B68" t="s">
        <v>63</v>
      </c>
    </row>
    <row r="69" spans="2:11" x14ac:dyDescent="0.25">
      <c r="B69" t="s">
        <v>64</v>
      </c>
    </row>
    <row r="71" spans="2:11" x14ac:dyDescent="0.25">
      <c r="B71" t="s">
        <v>65</v>
      </c>
    </row>
    <row r="72" spans="2:11" x14ac:dyDescent="0.25">
      <c r="B72" t="s">
        <v>66</v>
      </c>
    </row>
    <row r="73" spans="2:11" x14ac:dyDescent="0.25">
      <c r="B73" t="s">
        <v>67</v>
      </c>
    </row>
    <row r="74" spans="2:11" x14ac:dyDescent="0.25">
      <c r="B74" t="s">
        <v>68</v>
      </c>
    </row>
    <row r="75" spans="2:11" x14ac:dyDescent="0.25">
      <c r="B75" t="s">
        <v>69</v>
      </c>
    </row>
    <row r="77" spans="2:11" x14ac:dyDescent="0.25">
      <c r="B77" t="s">
        <v>70</v>
      </c>
    </row>
    <row r="79" spans="2:11" x14ac:dyDescent="0.25">
      <c r="B79" t="s">
        <v>71</v>
      </c>
      <c r="D79" t="s">
        <v>72</v>
      </c>
    </row>
    <row r="80" spans="2:11" x14ac:dyDescent="0.25">
      <c r="B80" s="5">
        <f>2.5/100</f>
        <v>2.5000000000000001E-2</v>
      </c>
      <c r="D80" s="5">
        <f>LN(1+B80)</f>
        <v>2.4692612590371414E-2</v>
      </c>
      <c r="F80" t="s">
        <v>73</v>
      </c>
      <c r="K80" t="s">
        <v>74</v>
      </c>
    </row>
    <row r="81" spans="1:11" x14ac:dyDescent="0.25">
      <c r="B81">
        <f>4.87804878/100</f>
        <v>4.8780487800000001E-2</v>
      </c>
      <c r="D81">
        <f>LN(1+B81)</f>
        <v>4.7628048984603454E-2</v>
      </c>
    </row>
    <row r="82" spans="1:11" x14ac:dyDescent="0.25">
      <c r="B82">
        <f>4.65116279/100</f>
        <v>4.6511627899999998E-2</v>
      </c>
      <c r="D82">
        <f>LN(1+B82)</f>
        <v>4.5462374070090635E-2</v>
      </c>
    </row>
    <row r="83" spans="1:11" x14ac:dyDescent="0.25">
      <c r="B83">
        <f>-11.11111111/100</f>
        <v>-0.11111111109999999</v>
      </c>
      <c r="D83">
        <f>LN(1+B83)</f>
        <v>-0.11778303564388351</v>
      </c>
    </row>
    <row r="84" spans="1:11" x14ac:dyDescent="0.25">
      <c r="B84">
        <f>-5/100</f>
        <v>-0.05</v>
      </c>
      <c r="D84">
        <f>LN(1+B84)</f>
        <v>-5.1293294387550578E-2</v>
      </c>
    </row>
    <row r="86" spans="1:11" x14ac:dyDescent="0.25">
      <c r="B86" t="s">
        <v>75</v>
      </c>
      <c r="E86" s="3">
        <v>6.5000000000000002E-2</v>
      </c>
      <c r="H86">
        <f>STDEVP(D80:D82)</f>
        <v>1.0339285287751557E-2</v>
      </c>
    </row>
    <row r="87" spans="1:11" x14ac:dyDescent="0.25">
      <c r="E87" t="s">
        <v>76</v>
      </c>
    </row>
    <row r="90" spans="1:11" x14ac:dyDescent="0.25">
      <c r="A90" s="4" t="s">
        <v>77</v>
      </c>
    </row>
    <row r="92" spans="1:11" x14ac:dyDescent="0.25">
      <c r="B92" t="s">
        <v>78</v>
      </c>
    </row>
    <row r="93" spans="1:11" x14ac:dyDescent="0.25">
      <c r="K93" t="s">
        <v>87</v>
      </c>
    </row>
    <row r="94" spans="1:11" x14ac:dyDescent="0.25">
      <c r="A94" t="s">
        <v>79</v>
      </c>
      <c r="B94" t="s">
        <v>80</v>
      </c>
    </row>
    <row r="96" spans="1:11" x14ac:dyDescent="0.25">
      <c r="C96" t="s">
        <v>81</v>
      </c>
      <c r="I96" t="s">
        <v>84</v>
      </c>
    </row>
    <row r="98" spans="1:10" x14ac:dyDescent="0.25">
      <c r="E98" t="s">
        <v>82</v>
      </c>
      <c r="F98">
        <f>AVERAGE(B83:B84)</f>
        <v>-8.0555555549999991E-2</v>
      </c>
    </row>
    <row r="99" spans="1:10" x14ac:dyDescent="0.25">
      <c r="I99" t="s">
        <v>85</v>
      </c>
    </row>
    <row r="100" spans="1:10" x14ac:dyDescent="0.25">
      <c r="E100" t="s">
        <v>83</v>
      </c>
      <c r="F100">
        <f>VARP(B83:B84)</f>
        <v>9.3364197496913735E-4</v>
      </c>
      <c r="J100" t="s">
        <v>86</v>
      </c>
    </row>
    <row r="102" spans="1:10" x14ac:dyDescent="0.25">
      <c r="D102" t="s">
        <v>88</v>
      </c>
    </row>
    <row r="106" spans="1:10" x14ac:dyDescent="0.25">
      <c r="B106" s="4" t="s">
        <v>90</v>
      </c>
    </row>
    <row r="108" spans="1:10" x14ac:dyDescent="0.25">
      <c r="B108" t="s">
        <v>91</v>
      </c>
    </row>
    <row r="109" spans="1:10" x14ac:dyDescent="0.25">
      <c r="B109" s="7" t="s">
        <v>92</v>
      </c>
      <c r="C109" s="7"/>
      <c r="H109" t="s">
        <v>97</v>
      </c>
    </row>
    <row r="110" spans="1:10" x14ac:dyDescent="0.25">
      <c r="A110" s="6"/>
      <c r="B110" s="7" t="s">
        <v>93</v>
      </c>
      <c r="C110" s="8"/>
    </row>
    <row r="111" spans="1:10" x14ac:dyDescent="0.25">
      <c r="B111" t="s">
        <v>94</v>
      </c>
      <c r="H111" t="s">
        <v>98</v>
      </c>
    </row>
    <row r="112" spans="1:10" x14ac:dyDescent="0.25">
      <c r="B112" t="s">
        <v>95</v>
      </c>
    </row>
    <row r="113" spans="2:2" x14ac:dyDescent="0.25">
      <c r="B113" t="s">
        <v>96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7"/>
  <sheetViews>
    <sheetView tabSelected="1" topLeftCell="A147" workbookViewId="0">
      <selection activeCell="I167" sqref="I167"/>
    </sheetView>
  </sheetViews>
  <sheetFormatPr baseColWidth="10" defaultRowHeight="15" x14ac:dyDescent="0.25"/>
  <sheetData>
    <row r="2" spans="2:4" x14ac:dyDescent="0.25">
      <c r="B2" s="4" t="s">
        <v>99</v>
      </c>
    </row>
    <row r="4" spans="2:4" x14ac:dyDescent="0.25">
      <c r="B4" s="10" t="s">
        <v>100</v>
      </c>
    </row>
    <row r="6" spans="2:4" x14ac:dyDescent="0.25">
      <c r="B6" t="s">
        <v>101</v>
      </c>
    </row>
    <row r="7" spans="2:4" x14ac:dyDescent="0.25">
      <c r="B7" t="s">
        <v>102</v>
      </c>
    </row>
    <row r="9" spans="2:4" x14ac:dyDescent="0.25">
      <c r="B9" t="s">
        <v>103</v>
      </c>
    </row>
    <row r="10" spans="2:4" x14ac:dyDescent="0.25">
      <c r="B10" t="s">
        <v>104</v>
      </c>
    </row>
    <row r="11" spans="2:4" x14ac:dyDescent="0.25">
      <c r="B11" t="s">
        <v>105</v>
      </c>
      <c r="D11" t="s">
        <v>106</v>
      </c>
    </row>
    <row r="12" spans="2:4" x14ac:dyDescent="0.25">
      <c r="B12" t="s">
        <v>107</v>
      </c>
    </row>
    <row r="15" spans="2:4" x14ac:dyDescent="0.25">
      <c r="B15" s="9" t="s">
        <v>108</v>
      </c>
      <c r="D15" t="s">
        <v>109</v>
      </c>
    </row>
    <row r="20" spans="3:5" x14ac:dyDescent="0.25">
      <c r="C20" t="s">
        <v>110</v>
      </c>
    </row>
    <row r="22" spans="3:5" x14ac:dyDescent="0.25">
      <c r="C22" t="s">
        <v>111</v>
      </c>
      <c r="D22" t="s">
        <v>112</v>
      </c>
    </row>
    <row r="23" spans="3:5" x14ac:dyDescent="0.25">
      <c r="D23" t="s">
        <v>113</v>
      </c>
    </row>
    <row r="24" spans="3:5" x14ac:dyDescent="0.25">
      <c r="D24" s="11" t="s">
        <v>114</v>
      </c>
    </row>
    <row r="26" spans="3:5" x14ac:dyDescent="0.25">
      <c r="C26" t="s">
        <v>115</v>
      </c>
      <c r="E26" t="s">
        <v>116</v>
      </c>
    </row>
    <row r="27" spans="3:5" x14ac:dyDescent="0.25">
      <c r="C27" t="s">
        <v>117</v>
      </c>
    </row>
    <row r="28" spans="3:5" x14ac:dyDescent="0.25">
      <c r="C28" t="s">
        <v>118</v>
      </c>
      <c r="D28" t="s">
        <v>119</v>
      </c>
    </row>
    <row r="29" spans="3:5" x14ac:dyDescent="0.25">
      <c r="D29" t="s">
        <v>120</v>
      </c>
    </row>
    <row r="30" spans="3:5" x14ac:dyDescent="0.25">
      <c r="D30" t="s">
        <v>121</v>
      </c>
    </row>
    <row r="32" spans="3:5" x14ac:dyDescent="0.25">
      <c r="D32" t="s">
        <v>122</v>
      </c>
    </row>
    <row r="34" spans="3:9" x14ac:dyDescent="0.25">
      <c r="C34" s="9" t="s">
        <v>123</v>
      </c>
      <c r="E34" t="s">
        <v>124</v>
      </c>
    </row>
    <row r="35" spans="3:9" x14ac:dyDescent="0.25">
      <c r="E35" t="s">
        <v>125</v>
      </c>
    </row>
    <row r="37" spans="3:9" x14ac:dyDescent="0.25">
      <c r="C37" s="9" t="s">
        <v>126</v>
      </c>
      <c r="E37" t="s">
        <v>127</v>
      </c>
    </row>
    <row r="38" spans="3:9" x14ac:dyDescent="0.25">
      <c r="E38" t="s">
        <v>128</v>
      </c>
    </row>
    <row r="40" spans="3:9" x14ac:dyDescent="0.25">
      <c r="C40" t="s">
        <v>129</v>
      </c>
    </row>
    <row r="42" spans="3:9" x14ac:dyDescent="0.25">
      <c r="C42" t="s">
        <v>130</v>
      </c>
    </row>
    <row r="44" spans="3:9" x14ac:dyDescent="0.25">
      <c r="H44" t="s">
        <v>131</v>
      </c>
      <c r="I44" t="s">
        <v>132</v>
      </c>
    </row>
    <row r="45" spans="3:9" x14ac:dyDescent="0.25">
      <c r="I45" t="s">
        <v>133</v>
      </c>
    </row>
    <row r="46" spans="3:9" x14ac:dyDescent="0.25">
      <c r="I46" t="s">
        <v>134</v>
      </c>
    </row>
    <row r="53" spans="3:3" x14ac:dyDescent="0.25">
      <c r="C53" t="s">
        <v>135</v>
      </c>
    </row>
    <row r="54" spans="3:3" x14ac:dyDescent="0.25">
      <c r="C54" t="s">
        <v>136</v>
      </c>
    </row>
    <row r="61" spans="3:3" x14ac:dyDescent="0.25">
      <c r="C61" t="s">
        <v>137</v>
      </c>
    </row>
    <row r="62" spans="3:3" x14ac:dyDescent="0.25">
      <c r="C62" t="s">
        <v>138</v>
      </c>
    </row>
    <row r="70" spans="3:4" x14ac:dyDescent="0.25">
      <c r="C70" s="12" t="s">
        <v>139</v>
      </c>
      <c r="D70" s="12" t="s">
        <v>140</v>
      </c>
    </row>
    <row r="71" spans="3:4" x14ac:dyDescent="0.25">
      <c r="C71" s="12" t="s">
        <v>141</v>
      </c>
      <c r="D71" s="12" t="s">
        <v>142</v>
      </c>
    </row>
    <row r="72" spans="3:4" x14ac:dyDescent="0.25">
      <c r="D72" s="12" t="s">
        <v>143</v>
      </c>
    </row>
    <row r="73" spans="3:4" x14ac:dyDescent="0.25">
      <c r="D73" s="12" t="s">
        <v>144</v>
      </c>
    </row>
    <row r="75" spans="3:4" x14ac:dyDescent="0.25">
      <c r="C75" s="12" t="s">
        <v>145</v>
      </c>
    </row>
    <row r="76" spans="3:4" x14ac:dyDescent="0.25">
      <c r="C76" s="12" t="s">
        <v>146</v>
      </c>
    </row>
    <row r="77" spans="3:4" x14ac:dyDescent="0.25">
      <c r="C77" s="12" t="s">
        <v>147</v>
      </c>
    </row>
    <row r="78" spans="3:4" x14ac:dyDescent="0.25">
      <c r="C78" s="12" t="s">
        <v>148</v>
      </c>
    </row>
    <row r="80" spans="3:4" x14ac:dyDescent="0.25">
      <c r="C80" s="12" t="s">
        <v>149</v>
      </c>
      <c r="D80" s="12" t="s">
        <v>150</v>
      </c>
    </row>
    <row r="81" spans="3:6" x14ac:dyDescent="0.25">
      <c r="C81" s="12" t="s">
        <v>151</v>
      </c>
      <c r="D81" s="12" t="s">
        <v>152</v>
      </c>
    </row>
    <row r="82" spans="3:6" x14ac:dyDescent="0.25">
      <c r="D82" s="12" t="s">
        <v>153</v>
      </c>
    </row>
    <row r="84" spans="3:6" x14ac:dyDescent="0.25">
      <c r="C84" t="s">
        <v>154</v>
      </c>
    </row>
    <row r="86" spans="3:6" x14ac:dyDescent="0.25">
      <c r="C86" t="s">
        <v>155</v>
      </c>
      <c r="F86" t="s">
        <v>156</v>
      </c>
    </row>
    <row r="87" spans="3:6" x14ac:dyDescent="0.25">
      <c r="F87" t="s">
        <v>157</v>
      </c>
    </row>
    <row r="89" spans="3:6" x14ac:dyDescent="0.25">
      <c r="F89" t="s">
        <v>158</v>
      </c>
    </row>
    <row r="90" spans="3:6" x14ac:dyDescent="0.25">
      <c r="F90" t="s">
        <v>159</v>
      </c>
    </row>
    <row r="93" spans="3:6" x14ac:dyDescent="0.25">
      <c r="C93" s="12" t="s">
        <v>160</v>
      </c>
    </row>
    <row r="94" spans="3:6" x14ac:dyDescent="0.25">
      <c r="C94" s="12" t="s">
        <v>161</v>
      </c>
    </row>
    <row r="95" spans="3:6" x14ac:dyDescent="0.25">
      <c r="C95" s="12" t="s">
        <v>162</v>
      </c>
    </row>
    <row r="97" spans="1:12" x14ac:dyDescent="0.25">
      <c r="C97" s="12" t="s">
        <v>163</v>
      </c>
    </row>
    <row r="98" spans="1:12" x14ac:dyDescent="0.25">
      <c r="C98" s="12" t="s">
        <v>164</v>
      </c>
    </row>
    <row r="101" spans="1:12" x14ac:dyDescent="0.25">
      <c r="A101" s="4" t="s">
        <v>165</v>
      </c>
    </row>
    <row r="104" spans="1:12" x14ac:dyDescent="0.25">
      <c r="B104" t="s">
        <v>166</v>
      </c>
      <c r="K104" t="s">
        <v>173</v>
      </c>
    </row>
    <row r="105" spans="1:12" x14ac:dyDescent="0.25">
      <c r="B105" t="s">
        <v>167</v>
      </c>
    </row>
    <row r="106" spans="1:12" x14ac:dyDescent="0.25">
      <c r="B106" t="s">
        <v>168</v>
      </c>
      <c r="E106" t="s">
        <v>170</v>
      </c>
      <c r="L106" t="s">
        <v>174</v>
      </c>
    </row>
    <row r="107" spans="1:12" x14ac:dyDescent="0.25">
      <c r="B107" t="s">
        <v>169</v>
      </c>
      <c r="K107" t="s">
        <v>175</v>
      </c>
    </row>
    <row r="108" spans="1:12" x14ac:dyDescent="0.25">
      <c r="B108" t="s">
        <v>171</v>
      </c>
      <c r="E108" t="s">
        <v>172</v>
      </c>
      <c r="K108" t="s">
        <v>176</v>
      </c>
    </row>
    <row r="111" spans="1:12" x14ac:dyDescent="0.25">
      <c r="C111" s="9" t="s">
        <v>177</v>
      </c>
    </row>
    <row r="112" spans="1:12" x14ac:dyDescent="0.25">
      <c r="L112" t="s">
        <v>178</v>
      </c>
    </row>
    <row r="113" spans="2:7" x14ac:dyDescent="0.25">
      <c r="G113" t="s">
        <v>141</v>
      </c>
    </row>
    <row r="115" spans="2:7" x14ac:dyDescent="0.25">
      <c r="C115" t="s">
        <v>179</v>
      </c>
    </row>
    <row r="116" spans="2:7" x14ac:dyDescent="0.25">
      <c r="C116" s="9" t="s">
        <v>180</v>
      </c>
      <c r="D116" t="s">
        <v>181</v>
      </c>
    </row>
    <row r="117" spans="2:7" x14ac:dyDescent="0.25">
      <c r="C117" s="9" t="s">
        <v>182</v>
      </c>
      <c r="D117" t="s">
        <v>183</v>
      </c>
    </row>
    <row r="118" spans="2:7" x14ac:dyDescent="0.25">
      <c r="C118" s="9" t="s">
        <v>184</v>
      </c>
      <c r="D118" t="s">
        <v>185</v>
      </c>
    </row>
    <row r="120" spans="2:7" x14ac:dyDescent="0.25">
      <c r="B120" t="s">
        <v>186</v>
      </c>
    </row>
    <row r="122" spans="2:7" x14ac:dyDescent="0.25">
      <c r="B122" t="s">
        <v>187</v>
      </c>
    </row>
    <row r="123" spans="2:7" x14ac:dyDescent="0.25">
      <c r="B123" t="s">
        <v>188</v>
      </c>
    </row>
    <row r="124" spans="2:7" x14ac:dyDescent="0.25">
      <c r="B124" t="s">
        <v>189</v>
      </c>
    </row>
    <row r="125" spans="2:7" x14ac:dyDescent="0.25">
      <c r="B125" t="s">
        <v>190</v>
      </c>
      <c r="F125" s="12" t="s">
        <v>194</v>
      </c>
    </row>
    <row r="126" spans="2:7" x14ac:dyDescent="0.25">
      <c r="B126" s="13" t="s">
        <v>191</v>
      </c>
      <c r="F126" s="12" t="s">
        <v>195</v>
      </c>
    </row>
    <row r="127" spans="2:7" x14ac:dyDescent="0.25">
      <c r="B127" s="13" t="s">
        <v>192</v>
      </c>
    </row>
    <row r="128" spans="2:7" x14ac:dyDescent="0.25">
      <c r="B128" s="13" t="s">
        <v>193</v>
      </c>
    </row>
    <row r="131" spans="2:8" x14ac:dyDescent="0.25">
      <c r="B131" t="s">
        <v>196</v>
      </c>
    </row>
    <row r="132" spans="2:8" x14ac:dyDescent="0.25">
      <c r="B132" t="s">
        <v>197</v>
      </c>
    </row>
    <row r="133" spans="2:8" x14ac:dyDescent="0.25">
      <c r="B133" t="s">
        <v>141</v>
      </c>
      <c r="F133" t="s">
        <v>198</v>
      </c>
      <c r="H133" s="4" t="s">
        <v>199</v>
      </c>
    </row>
    <row r="136" spans="2:8" x14ac:dyDescent="0.25">
      <c r="B136" t="s">
        <v>200</v>
      </c>
    </row>
    <row r="137" spans="2:8" x14ac:dyDescent="0.25">
      <c r="B137" t="s">
        <v>201</v>
      </c>
    </row>
    <row r="139" spans="2:8" x14ac:dyDescent="0.25">
      <c r="B139" t="s">
        <v>202</v>
      </c>
    </row>
    <row r="140" spans="2:8" x14ac:dyDescent="0.25">
      <c r="B140" t="s">
        <v>203</v>
      </c>
    </row>
    <row r="141" spans="2:8" x14ac:dyDescent="0.25">
      <c r="B141" t="s">
        <v>204</v>
      </c>
    </row>
    <row r="165" spans="6:9" x14ac:dyDescent="0.25">
      <c r="F165" t="s">
        <v>205</v>
      </c>
    </row>
    <row r="166" spans="6:9" x14ac:dyDescent="0.25">
      <c r="F166" t="s">
        <v>206</v>
      </c>
      <c r="I166" s="13" t="s">
        <v>207</v>
      </c>
    </row>
    <row r="167" spans="6:9" x14ac:dyDescent="0.25">
      <c r="I167" s="13" t="s">
        <v>208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risques et performances</vt:lpstr>
      <vt:lpstr>tenadance centrale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gblucky</dc:creator>
  <cp:lastModifiedBy>Bruno GABRIEL</cp:lastModifiedBy>
  <dcterms:created xsi:type="dcterms:W3CDTF">2011-10-05T07:05:31Z</dcterms:created>
  <dcterms:modified xsi:type="dcterms:W3CDTF">2011-10-12T10:18:39Z</dcterms:modified>
</cp:coreProperties>
</file>