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485"/>
  </bookViews>
  <sheets>
    <sheet name="énoncé" sheetId="1" r:id="rId1"/>
    <sheet name="matrices" sheetId="2" r:id="rId2"/>
    <sheet name="Feuil3" sheetId="3" r:id="rId3"/>
  </sheets>
  <calcPr calcId="145621"/>
</workbook>
</file>

<file path=xl/calcChain.xml><?xml version="1.0" encoding="utf-8"?>
<calcChain xmlns="http://schemas.openxmlformats.org/spreadsheetml/2006/main">
  <c r="B9" i="2" l="1"/>
  <c r="A9" i="2"/>
  <c r="I13" i="2"/>
  <c r="C13" i="2"/>
  <c r="B13" i="2"/>
  <c r="A13" i="2"/>
  <c r="B10" i="2"/>
  <c r="A10" i="2"/>
  <c r="E11" i="2"/>
  <c r="E9" i="2"/>
  <c r="E10" i="2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2" i="1"/>
  <c r="D5" i="2"/>
  <c r="D4" i="2"/>
  <c r="A4" i="2" a="1"/>
  <c r="A4" i="2" s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2" i="1"/>
  <c r="C66" i="1"/>
  <c r="C65" i="1"/>
  <c r="C64" i="1"/>
  <c r="C63" i="1"/>
  <c r="C62" i="1"/>
  <c r="C61" i="1"/>
  <c r="C60" i="1"/>
  <c r="C59" i="1"/>
  <c r="C58" i="1"/>
  <c r="C56" i="1"/>
  <c r="C57" i="1"/>
  <c r="C55" i="1"/>
  <c r="C54" i="1"/>
  <c r="C53" i="1"/>
  <c r="C50" i="1"/>
  <c r="C51" i="1"/>
  <c r="C52" i="1"/>
  <c r="C49" i="1"/>
  <c r="C48" i="1"/>
  <c r="C47" i="1"/>
  <c r="C46" i="1"/>
  <c r="C43" i="1"/>
  <c r="C44" i="1"/>
  <c r="C45" i="1"/>
  <c r="C42" i="1"/>
  <c r="C41" i="1"/>
  <c r="C40" i="1"/>
  <c r="C39" i="1"/>
  <c r="C35" i="1"/>
  <c r="C36" i="1"/>
  <c r="C37" i="1"/>
  <c r="C38" i="1"/>
  <c r="C34" i="1"/>
  <c r="C33" i="1"/>
  <c r="C32" i="1"/>
  <c r="C31" i="1"/>
  <c r="C26" i="1"/>
  <c r="C27" i="1"/>
  <c r="C28" i="1"/>
  <c r="C29" i="1"/>
  <c r="C30" i="1"/>
  <c r="C25" i="1"/>
  <c r="C24" i="1"/>
  <c r="C16" i="1"/>
  <c r="C17" i="1"/>
  <c r="C18" i="1"/>
  <c r="C19" i="1"/>
  <c r="C20" i="1"/>
  <c r="C21" i="1"/>
  <c r="C22" i="1"/>
  <c r="C23" i="1"/>
  <c r="C15" i="1"/>
  <c r="C14" i="1"/>
  <c r="C5" i="1"/>
  <c r="C6" i="1"/>
  <c r="C7" i="1"/>
  <c r="C8" i="1"/>
  <c r="C9" i="1"/>
  <c r="C10" i="1"/>
  <c r="C11" i="1"/>
  <c r="C12" i="1"/>
  <c r="C13" i="1"/>
  <c r="C3" i="1"/>
  <c r="C4" i="1"/>
  <c r="C2" i="1"/>
  <c r="A15" i="2" l="1" a="1"/>
  <c r="A15" i="2" s="1"/>
  <c r="B5" i="2"/>
  <c r="B4" i="2"/>
  <c r="A5" i="2"/>
  <c r="E15" i="2" l="1"/>
  <c r="D16" i="2"/>
  <c r="C17" i="2"/>
  <c r="B18" i="2"/>
  <c r="A19" i="2"/>
  <c r="I19" i="2" s="1"/>
  <c r="N16" i="1" s="1"/>
  <c r="E19" i="2"/>
  <c r="D15" i="2"/>
  <c r="C16" i="2"/>
  <c r="B17" i="2"/>
  <c r="A18" i="2"/>
  <c r="E18" i="2"/>
  <c r="D19" i="2"/>
  <c r="C15" i="2"/>
  <c r="B16" i="2"/>
  <c r="A17" i="2"/>
  <c r="I17" i="2" s="1"/>
  <c r="N14" i="1" s="1"/>
  <c r="E17" i="2"/>
  <c r="D18" i="2"/>
  <c r="C19" i="2"/>
  <c r="B15" i="2"/>
  <c r="A16" i="2"/>
  <c r="E16" i="2"/>
  <c r="I16" i="2" s="1"/>
  <c r="N13" i="1" s="1"/>
  <c r="D17" i="2"/>
  <c r="C18" i="2"/>
  <c r="I18" i="2" s="1"/>
  <c r="N15" i="1" s="1"/>
  <c r="B19" i="2"/>
  <c r="I15" i="2"/>
  <c r="N12" i="1" s="1"/>
</calcChain>
</file>

<file path=xl/sharedStrings.xml><?xml version="1.0" encoding="utf-8"?>
<sst xmlns="http://schemas.openxmlformats.org/spreadsheetml/2006/main" count="21" uniqueCount="21">
  <si>
    <t>PA</t>
  </si>
  <si>
    <t>PB</t>
  </si>
  <si>
    <t>PO</t>
  </si>
  <si>
    <r>
      <t xml:space="preserve">risque </t>
    </r>
    <r>
      <rPr>
        <sz val="11"/>
        <color theme="1"/>
        <rFont val="Calibri"/>
        <family val="2"/>
      </rPr>
      <t>σ(p)</t>
    </r>
  </si>
  <si>
    <t>gain E(Rp)</t>
  </si>
  <si>
    <t>paramètres</t>
  </si>
  <si>
    <t>E(Ra)</t>
  </si>
  <si>
    <t>σa</t>
  </si>
  <si>
    <t>E(Rb)</t>
  </si>
  <si>
    <t>σb</t>
  </si>
  <si>
    <t>corrélationAB</t>
  </si>
  <si>
    <t>E(Ro)</t>
  </si>
  <si>
    <t>Exigence</t>
  </si>
  <si>
    <t>maintenant on bosse !!!</t>
  </si>
  <si>
    <t>A</t>
  </si>
  <si>
    <t>B</t>
  </si>
  <si>
    <t>pa</t>
  </si>
  <si>
    <t>pb</t>
  </si>
  <si>
    <t>po</t>
  </si>
  <si>
    <t>alpha1</t>
  </si>
  <si>
    <t>alpha2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</si>
</sst>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9" fontId="0" fillId="0" borderId="0" xfId="0" applyNumberFormat="1"/>
    <xf numFmtId="9" fontId="0" fillId="0" borderId="1" xfId="0" applyNumberFormat="1" applyBorder="1"/>
    <xf numFmtId="9" fontId="0" fillId="0" borderId="0" xfId="0" applyNumberFormat="1" applyBorder="1"/>
    <xf numFmtId="9" fontId="0" fillId="0" borderId="2" xfId="0" applyNumberFormat="1" applyBorder="1"/>
    <xf numFmtId="0" fontId="0" fillId="0" borderId="3" xfId="0" applyBorder="1"/>
    <xf numFmtId="0" fontId="2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énoncé!$F$1</c:f>
              <c:strCache>
                <c:ptCount val="1"/>
                <c:pt idx="0">
                  <c:v>gain E(Rp)</c:v>
                </c:pt>
              </c:strCache>
            </c:strRef>
          </c:tx>
          <c:spPr>
            <a:ln w="28575">
              <a:noFill/>
            </a:ln>
          </c:spPr>
          <c:xVal>
            <c:numRef>
              <c:f>énoncé!$E$2:$E$66</c:f>
              <c:numCache>
                <c:formatCode>General</c:formatCode>
                <c:ptCount val="65"/>
                <c:pt idx="0">
                  <c:v>0</c:v>
                </c:pt>
                <c:pt idx="1">
                  <c:v>3.7947331922020551E-2</c:v>
                </c:pt>
                <c:pt idx="2">
                  <c:v>5.3665631459994957E-2</c:v>
                </c:pt>
                <c:pt idx="3">
                  <c:v>6.5726706900619936E-2</c:v>
                </c:pt>
                <c:pt idx="4">
                  <c:v>7.5894663844041102E-2</c:v>
                </c:pt>
                <c:pt idx="5">
                  <c:v>8.4852813742385708E-2</c:v>
                </c:pt>
                <c:pt idx="6">
                  <c:v>9.2951600308978005E-2</c:v>
                </c:pt>
                <c:pt idx="7">
                  <c:v>0.10039920318408906</c:v>
                </c:pt>
                <c:pt idx="8">
                  <c:v>0.10733126291998991</c:v>
                </c:pt>
                <c:pt idx="9">
                  <c:v>0.11384199576606165</c:v>
                </c:pt>
                <c:pt idx="10">
                  <c:v>0.12</c:v>
                </c:pt>
                <c:pt idx="11">
                  <c:v>7.000000000000001E-3</c:v>
                </c:pt>
                <c:pt idx="12">
                  <c:v>3.9661064030103887E-2</c:v>
                </c:pt>
                <c:pt idx="13">
                  <c:v>5.5650696311906112E-2</c:v>
                </c:pt>
                <c:pt idx="14">
                  <c:v>6.7977937597429358E-2</c:v>
                </c:pt>
                <c:pt idx="15">
                  <c:v>7.8390050389064048E-2</c:v>
                </c:pt>
                <c:pt idx="16">
                  <c:v>8.7572826835725703E-2</c:v>
                </c:pt>
                <c:pt idx="17">
                  <c:v>9.588013350011565E-2</c:v>
                </c:pt>
                <c:pt idx="18">
                  <c:v>0.1035229443167069</c:v>
                </c:pt>
                <c:pt idx="19">
                  <c:v>0.11063905277974863</c:v>
                </c:pt>
                <c:pt idx="20">
                  <c:v>0.1173243367763057</c:v>
                </c:pt>
                <c:pt idx="21">
                  <c:v>1.4000000000000002E-2</c:v>
                </c:pt>
                <c:pt idx="22">
                  <c:v>4.24735211631906E-2</c:v>
                </c:pt>
                <c:pt idx="23">
                  <c:v>5.8412327466040935E-2</c:v>
                </c:pt>
                <c:pt idx="24">
                  <c:v>7.0851958335673412E-2</c:v>
                </c:pt>
                <c:pt idx="25">
                  <c:v>8.1412529748190479E-2</c:v>
                </c:pt>
                <c:pt idx="26">
                  <c:v>9.0752410436307426E-2</c:v>
                </c:pt>
                <c:pt idx="27">
                  <c:v>9.9216934038499696E-2</c:v>
                </c:pt>
                <c:pt idx="28">
                  <c:v>0.10701401777337397</c:v>
                </c:pt>
                <c:pt idx="29">
                  <c:v>0.11428035701729322</c:v>
                </c:pt>
                <c:pt idx="30">
                  <c:v>2.1000000000000001E-2</c:v>
                </c:pt>
                <c:pt idx="31">
                  <c:v>4.6184412955021958E-2</c:v>
                </c:pt>
                <c:pt idx="32">
                  <c:v>6.1846584384264908E-2</c:v>
                </c:pt>
                <c:pt idx="33">
                  <c:v>7.4276510418839689E-2</c:v>
                </c:pt>
                <c:pt idx="34">
                  <c:v>8.4905830188509446E-2</c:v>
                </c:pt>
                <c:pt idx="35">
                  <c:v>9.4345111161098325E-2</c:v>
                </c:pt>
                <c:pt idx="36">
                  <c:v>0.10292230079045066</c:v>
                </c:pt>
                <c:pt idx="37">
                  <c:v>0.110837719211467</c:v>
                </c:pt>
                <c:pt idx="38">
                  <c:v>2.8000000000000004E-2</c:v>
                </c:pt>
                <c:pt idx="39">
                  <c:v>5.059644256269407E-2</c:v>
                </c:pt>
                <c:pt idx="40">
                  <c:v>6.5848310532617318E-2</c:v>
                </c:pt>
                <c:pt idx="41">
                  <c:v>7.8179281142768259E-2</c:v>
                </c:pt>
                <c:pt idx="42">
                  <c:v>8.8814413244698076E-2</c:v>
                </c:pt>
                <c:pt idx="43">
                  <c:v>9.8305645819556059E-2</c:v>
                </c:pt>
                <c:pt idx="44">
                  <c:v>0.1069579356569675</c:v>
                </c:pt>
                <c:pt idx="45">
                  <c:v>3.5000000000000003E-2</c:v>
                </c:pt>
                <c:pt idx="46">
                  <c:v>5.554277630799527E-2</c:v>
                </c:pt>
                <c:pt idx="47">
                  <c:v>7.0320693966996667E-2</c:v>
                </c:pt>
                <c:pt idx="48">
                  <c:v>8.2492423894561379E-2</c:v>
                </c:pt>
                <c:pt idx="49">
                  <c:v>9.3085981758801908E-2</c:v>
                </c:pt>
                <c:pt idx="50">
                  <c:v>0.10259142264341595</c:v>
                </c:pt>
                <c:pt idx="51">
                  <c:v>4.2000000000000003E-2</c:v>
                </c:pt>
                <c:pt idx="52">
                  <c:v>6.0893349390553318E-2</c:v>
                </c:pt>
                <c:pt idx="53">
                  <c:v>7.5179784516850007E-2</c:v>
                </c:pt>
                <c:pt idx="54">
                  <c:v>8.7155034278003696E-2</c:v>
                </c:pt>
                <c:pt idx="55">
                  <c:v>9.7672923576598236E-2</c:v>
                </c:pt>
                <c:pt idx="56">
                  <c:v>4.9000000000000002E-2</c:v>
                </c:pt>
                <c:pt idx="57">
                  <c:v>6.6550732527899351E-2</c:v>
                </c:pt>
                <c:pt idx="58">
                  <c:v>8.0355460299845208E-2</c:v>
                </c:pt>
                <c:pt idx="59">
                  <c:v>9.2114059730314779E-2</c:v>
                </c:pt>
                <c:pt idx="60">
                  <c:v>5.6000000000000008E-2</c:v>
                </c:pt>
                <c:pt idx="61">
                  <c:v>7.2443081105099338E-2</c:v>
                </c:pt>
                <c:pt idx="62">
                  <c:v>8.5790442358108884E-2</c:v>
                </c:pt>
                <c:pt idx="63">
                  <c:v>6.3000000000000014E-2</c:v>
                </c:pt>
                <c:pt idx="64">
                  <c:v>7.8517513969814406E-2</c:v>
                </c:pt>
              </c:numCache>
            </c:numRef>
          </c:xVal>
          <c:yVal>
            <c:numRef>
              <c:f>énoncé!$F$2:$F$66</c:f>
              <c:numCache>
                <c:formatCode>General</c:formatCode>
                <c:ptCount val="65"/>
                <c:pt idx="0">
                  <c:v>0.05</c:v>
                </c:pt>
                <c:pt idx="1">
                  <c:v>6.2000000000000006E-2</c:v>
                </c:pt>
                <c:pt idx="2">
                  <c:v>7.400000000000001E-2</c:v>
                </c:pt>
                <c:pt idx="3">
                  <c:v>8.5999999999999993E-2</c:v>
                </c:pt>
                <c:pt idx="4">
                  <c:v>9.8000000000000004E-2</c:v>
                </c:pt>
                <c:pt idx="5">
                  <c:v>0.11000000000000001</c:v>
                </c:pt>
                <c:pt idx="6">
                  <c:v>0.12200000000000001</c:v>
                </c:pt>
                <c:pt idx="7">
                  <c:v>0.13400000000000001</c:v>
                </c:pt>
                <c:pt idx="8">
                  <c:v>0.14600000000000002</c:v>
                </c:pt>
                <c:pt idx="9">
                  <c:v>0.15800000000000003</c:v>
                </c:pt>
                <c:pt idx="10">
                  <c:v>0.17</c:v>
                </c:pt>
                <c:pt idx="11">
                  <c:v>5.5000000000000007E-2</c:v>
                </c:pt>
                <c:pt idx="12">
                  <c:v>6.7000000000000004E-2</c:v>
                </c:pt>
                <c:pt idx="13">
                  <c:v>7.9000000000000015E-2</c:v>
                </c:pt>
                <c:pt idx="14">
                  <c:v>9.0999999999999998E-2</c:v>
                </c:pt>
                <c:pt idx="15">
                  <c:v>0.10300000000000001</c:v>
                </c:pt>
                <c:pt idx="16">
                  <c:v>0.115</c:v>
                </c:pt>
                <c:pt idx="17">
                  <c:v>0.12700000000000003</c:v>
                </c:pt>
                <c:pt idx="18">
                  <c:v>0.13900000000000001</c:v>
                </c:pt>
                <c:pt idx="19">
                  <c:v>0.15100000000000002</c:v>
                </c:pt>
                <c:pt idx="20">
                  <c:v>0.16300000000000003</c:v>
                </c:pt>
                <c:pt idx="21">
                  <c:v>6.0000000000000012E-2</c:v>
                </c:pt>
                <c:pt idx="22">
                  <c:v>7.2000000000000008E-2</c:v>
                </c:pt>
                <c:pt idx="23">
                  <c:v>8.4000000000000019E-2</c:v>
                </c:pt>
                <c:pt idx="24">
                  <c:v>9.6000000000000002E-2</c:v>
                </c:pt>
                <c:pt idx="25">
                  <c:v>0.10800000000000001</c:v>
                </c:pt>
                <c:pt idx="26">
                  <c:v>0.12000000000000001</c:v>
                </c:pt>
                <c:pt idx="27">
                  <c:v>0.13200000000000001</c:v>
                </c:pt>
                <c:pt idx="28">
                  <c:v>0.14400000000000002</c:v>
                </c:pt>
                <c:pt idx="29">
                  <c:v>0.15600000000000003</c:v>
                </c:pt>
                <c:pt idx="30">
                  <c:v>6.5000000000000002E-2</c:v>
                </c:pt>
                <c:pt idx="31">
                  <c:v>7.7000000000000013E-2</c:v>
                </c:pt>
                <c:pt idx="32">
                  <c:v>8.8999999999999996E-2</c:v>
                </c:pt>
                <c:pt idx="33">
                  <c:v>0.10100000000000001</c:v>
                </c:pt>
                <c:pt idx="34">
                  <c:v>0.113</c:v>
                </c:pt>
                <c:pt idx="35">
                  <c:v>0.125</c:v>
                </c:pt>
                <c:pt idx="36">
                  <c:v>0.13700000000000001</c:v>
                </c:pt>
                <c:pt idx="37">
                  <c:v>0.14899999999999999</c:v>
                </c:pt>
                <c:pt idx="38">
                  <c:v>7.0000000000000007E-2</c:v>
                </c:pt>
                <c:pt idx="39">
                  <c:v>8.2000000000000017E-2</c:v>
                </c:pt>
                <c:pt idx="40">
                  <c:v>9.4000000000000014E-2</c:v>
                </c:pt>
                <c:pt idx="41">
                  <c:v>0.10600000000000001</c:v>
                </c:pt>
                <c:pt idx="42">
                  <c:v>0.11800000000000001</c:v>
                </c:pt>
                <c:pt idx="43">
                  <c:v>0.13</c:v>
                </c:pt>
                <c:pt idx="44">
                  <c:v>0.14200000000000002</c:v>
                </c:pt>
                <c:pt idx="45">
                  <c:v>7.5000000000000011E-2</c:v>
                </c:pt>
                <c:pt idx="46">
                  <c:v>8.7000000000000008E-2</c:v>
                </c:pt>
                <c:pt idx="47">
                  <c:v>9.9000000000000005E-2</c:v>
                </c:pt>
                <c:pt idx="48">
                  <c:v>0.111</c:v>
                </c:pt>
                <c:pt idx="49">
                  <c:v>0.12300000000000001</c:v>
                </c:pt>
                <c:pt idx="50">
                  <c:v>0.13500000000000001</c:v>
                </c:pt>
                <c:pt idx="51">
                  <c:v>0.08</c:v>
                </c:pt>
                <c:pt idx="52">
                  <c:v>9.1999999999999998E-2</c:v>
                </c:pt>
                <c:pt idx="53">
                  <c:v>0.10400000000000001</c:v>
                </c:pt>
                <c:pt idx="54">
                  <c:v>0.11600000000000001</c:v>
                </c:pt>
                <c:pt idx="55">
                  <c:v>0.128</c:v>
                </c:pt>
                <c:pt idx="56">
                  <c:v>8.4999999999999992E-2</c:v>
                </c:pt>
                <c:pt idx="57">
                  <c:v>9.7000000000000003E-2</c:v>
                </c:pt>
                <c:pt idx="58">
                  <c:v>0.109</c:v>
                </c:pt>
                <c:pt idx="59">
                  <c:v>0.121</c:v>
                </c:pt>
                <c:pt idx="60">
                  <c:v>9.0000000000000011E-2</c:v>
                </c:pt>
                <c:pt idx="61">
                  <c:v>0.10200000000000002</c:v>
                </c:pt>
                <c:pt idx="62">
                  <c:v>0.11400000000000002</c:v>
                </c:pt>
                <c:pt idx="63">
                  <c:v>9.5000000000000015E-2</c:v>
                </c:pt>
                <c:pt idx="64">
                  <c:v>0.10700000000000001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739200"/>
        <c:axId val="90738624"/>
      </c:scatterChart>
      <c:valAx>
        <c:axId val="90739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0738624"/>
        <c:crosses val="autoZero"/>
        <c:crossBetween val="midCat"/>
      </c:valAx>
      <c:valAx>
        <c:axId val="907386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073920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619125</xdr:colOff>
      <xdr:row>68</xdr:row>
      <xdr:rowOff>80962</xdr:rowOff>
    </xdr:from>
    <xdr:to>
      <xdr:col>6</xdr:col>
      <xdr:colOff>476250</xdr:colOff>
      <xdr:row>82</xdr:row>
      <xdr:rowOff>157162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tabSelected="1" workbookViewId="0">
      <selection activeCell="N8" sqref="N8"/>
    </sheetView>
  </sheetViews>
  <sheetFormatPr baseColWidth="10" defaultRowHeight="15" x14ac:dyDescent="0.25"/>
  <cols>
    <col min="4" max="4" width="13.5703125" bestFit="1" customWidth="1"/>
  </cols>
  <sheetData>
    <row r="1" spans="1:14" x14ac:dyDescent="0.25">
      <c r="A1" t="s">
        <v>0</v>
      </c>
      <c r="B1" t="s">
        <v>1</v>
      </c>
      <c r="C1" t="s">
        <v>2</v>
      </c>
      <c r="E1" t="s">
        <v>3</v>
      </c>
      <c r="F1" t="s">
        <v>4</v>
      </c>
    </row>
    <row r="2" spans="1:14" x14ac:dyDescent="0.25">
      <c r="A2" s="1">
        <v>0</v>
      </c>
      <c r="B2" s="1">
        <v>0</v>
      </c>
      <c r="C2" s="1">
        <f>1-B2-A2</f>
        <v>1</v>
      </c>
      <c r="E2">
        <f>SQRT(A2^2*0.07^2+B2*0.12^2+2*A2*B2*0.07*0.12*$N$7)</f>
        <v>0</v>
      </c>
      <c r="F2">
        <f>0.1*A2+0.17*B2+0.05*C2</f>
        <v>0.05</v>
      </c>
      <c r="M2" s="7" t="s">
        <v>5</v>
      </c>
      <c r="N2" s="8"/>
    </row>
    <row r="3" spans="1:14" x14ac:dyDescent="0.25">
      <c r="A3" s="1">
        <v>0</v>
      </c>
      <c r="B3" s="1">
        <v>0.1</v>
      </c>
      <c r="C3" s="1">
        <f t="shared" ref="C3:C5" si="0">1-B3-A3</f>
        <v>0.9</v>
      </c>
      <c r="E3">
        <f t="shared" ref="E3:E66" si="1">SQRT(A3^2*0.07^2+B3*0.12^2+2*A3*B3*0.07*0.12*$N$7)</f>
        <v>3.7947331922020551E-2</v>
      </c>
      <c r="F3">
        <f t="shared" ref="F3:F66" si="2">0.1*A3+0.17*B3+0.05*C3</f>
        <v>6.2000000000000006E-2</v>
      </c>
      <c r="M3" s="5" t="s">
        <v>6</v>
      </c>
      <c r="N3" s="5">
        <v>0.1</v>
      </c>
    </row>
    <row r="4" spans="1:14" x14ac:dyDescent="0.25">
      <c r="A4" s="1">
        <v>0</v>
      </c>
      <c r="B4" s="1">
        <v>0.2</v>
      </c>
      <c r="C4" s="1">
        <f t="shared" si="0"/>
        <v>0.8</v>
      </c>
      <c r="E4">
        <f t="shared" si="1"/>
        <v>5.3665631459994957E-2</v>
      </c>
      <c r="F4">
        <f t="shared" si="2"/>
        <v>7.400000000000001E-2</v>
      </c>
      <c r="M4" s="6" t="s">
        <v>7</v>
      </c>
      <c r="N4" s="5">
        <v>7.0000000000000007E-2</v>
      </c>
    </row>
    <row r="5" spans="1:14" x14ac:dyDescent="0.25">
      <c r="A5" s="1">
        <v>0</v>
      </c>
      <c r="B5" s="1">
        <v>0.3</v>
      </c>
      <c r="C5" s="1">
        <f t="shared" si="0"/>
        <v>0.7</v>
      </c>
      <c r="E5">
        <f t="shared" si="1"/>
        <v>6.5726706900619936E-2</v>
      </c>
      <c r="F5">
        <f t="shared" si="2"/>
        <v>8.5999999999999993E-2</v>
      </c>
      <c r="M5" s="6" t="s">
        <v>8</v>
      </c>
      <c r="N5" s="5">
        <v>0.17</v>
      </c>
    </row>
    <row r="6" spans="1:14" x14ac:dyDescent="0.25">
      <c r="A6" s="1">
        <v>0</v>
      </c>
      <c r="B6" s="1">
        <v>0.4</v>
      </c>
      <c r="C6" s="1">
        <f t="shared" ref="C6:C25" si="3">1-B6-A6</f>
        <v>0.6</v>
      </c>
      <c r="E6">
        <f t="shared" si="1"/>
        <v>7.5894663844041102E-2</v>
      </c>
      <c r="F6">
        <f t="shared" si="2"/>
        <v>9.8000000000000004E-2</v>
      </c>
      <c r="M6" s="5" t="s">
        <v>9</v>
      </c>
      <c r="N6" s="5">
        <v>0.12</v>
      </c>
    </row>
    <row r="7" spans="1:14" x14ac:dyDescent="0.25">
      <c r="A7" s="1">
        <v>0</v>
      </c>
      <c r="B7" s="1">
        <v>0.5</v>
      </c>
      <c r="C7" s="1">
        <f t="shared" si="3"/>
        <v>0.5</v>
      </c>
      <c r="E7">
        <f t="shared" si="1"/>
        <v>8.4852813742385708E-2</v>
      </c>
      <c r="F7">
        <f t="shared" si="2"/>
        <v>0.11000000000000001</v>
      </c>
      <c r="M7" s="5" t="s">
        <v>10</v>
      </c>
      <c r="N7" s="5">
        <v>0.5</v>
      </c>
    </row>
    <row r="8" spans="1:14" x14ac:dyDescent="0.25">
      <c r="A8" s="1">
        <v>0</v>
      </c>
      <c r="B8" s="1">
        <v>0.6</v>
      </c>
      <c r="C8" s="1">
        <f t="shared" si="3"/>
        <v>0.4</v>
      </c>
      <c r="E8">
        <f t="shared" si="1"/>
        <v>9.2951600308978005E-2</v>
      </c>
      <c r="F8">
        <f t="shared" si="2"/>
        <v>0.12200000000000001</v>
      </c>
      <c r="M8" s="5" t="s">
        <v>11</v>
      </c>
      <c r="N8" s="5">
        <v>0.05</v>
      </c>
    </row>
    <row r="9" spans="1:14" x14ac:dyDescent="0.25">
      <c r="A9" s="1">
        <v>0</v>
      </c>
      <c r="B9" s="1">
        <v>0.7</v>
      </c>
      <c r="C9" s="1">
        <f t="shared" si="3"/>
        <v>0.30000000000000004</v>
      </c>
      <c r="E9">
        <f t="shared" si="1"/>
        <v>0.10039920318408906</v>
      </c>
      <c r="F9">
        <f t="shared" si="2"/>
        <v>0.13400000000000001</v>
      </c>
      <c r="M9" s="5" t="s">
        <v>12</v>
      </c>
      <c r="N9" s="5">
        <v>0.1</v>
      </c>
    </row>
    <row r="10" spans="1:14" x14ac:dyDescent="0.25">
      <c r="A10" s="1">
        <v>0</v>
      </c>
      <c r="B10" s="1">
        <v>0.8</v>
      </c>
      <c r="C10" s="1">
        <f t="shared" si="3"/>
        <v>0.19999999999999996</v>
      </c>
      <c r="E10">
        <f t="shared" si="1"/>
        <v>0.10733126291998991</v>
      </c>
      <c r="F10">
        <f t="shared" si="2"/>
        <v>0.14600000000000002</v>
      </c>
    </row>
    <row r="11" spans="1:14" x14ac:dyDescent="0.25">
      <c r="A11" s="1">
        <v>0</v>
      </c>
      <c r="B11" s="1">
        <v>0.9</v>
      </c>
      <c r="C11" s="1">
        <f t="shared" si="3"/>
        <v>9.9999999999999978E-2</v>
      </c>
      <c r="E11">
        <f t="shared" si="1"/>
        <v>0.11384199576606165</v>
      </c>
      <c r="F11">
        <f t="shared" si="2"/>
        <v>0.15800000000000003</v>
      </c>
    </row>
    <row r="12" spans="1:14" x14ac:dyDescent="0.25">
      <c r="A12" s="1">
        <v>0</v>
      </c>
      <c r="B12" s="1">
        <v>1</v>
      </c>
      <c r="C12" s="1">
        <f t="shared" si="3"/>
        <v>0</v>
      </c>
      <c r="E12">
        <f t="shared" si="1"/>
        <v>0.12</v>
      </c>
      <c r="F12">
        <f t="shared" si="2"/>
        <v>0.17</v>
      </c>
      <c r="M12" t="s">
        <v>16</v>
      </c>
      <c r="N12">
        <f>matrices!I15</f>
        <v>0.19230769230769218</v>
      </c>
    </row>
    <row r="13" spans="1:14" x14ac:dyDescent="0.25">
      <c r="A13" s="2">
        <v>0.1</v>
      </c>
      <c r="B13" s="2">
        <v>0</v>
      </c>
      <c r="C13" s="2">
        <f t="shared" si="3"/>
        <v>0.9</v>
      </c>
      <c r="E13">
        <f t="shared" si="1"/>
        <v>7.000000000000001E-3</v>
      </c>
      <c r="F13">
        <f t="shared" si="2"/>
        <v>5.5000000000000007E-2</v>
      </c>
      <c r="M13" t="s">
        <v>17</v>
      </c>
      <c r="N13">
        <f>matrices!I16</f>
        <v>0.33653846153846151</v>
      </c>
    </row>
    <row r="14" spans="1:14" x14ac:dyDescent="0.25">
      <c r="A14" s="3">
        <v>0.1</v>
      </c>
      <c r="B14" s="3">
        <v>0.1</v>
      </c>
      <c r="C14" s="3">
        <f t="shared" si="3"/>
        <v>0.8</v>
      </c>
      <c r="E14">
        <f t="shared" si="1"/>
        <v>3.9661064030103887E-2</v>
      </c>
      <c r="F14">
        <f t="shared" si="2"/>
        <v>6.7000000000000004E-2</v>
      </c>
      <c r="M14" t="s">
        <v>18</v>
      </c>
      <c r="N14">
        <f>matrices!I17</f>
        <v>0.47115384615384626</v>
      </c>
    </row>
    <row r="15" spans="1:14" x14ac:dyDescent="0.25">
      <c r="A15" s="3">
        <v>0.1</v>
      </c>
      <c r="B15" s="3">
        <v>0.2</v>
      </c>
      <c r="C15" s="3">
        <f t="shared" si="3"/>
        <v>0.70000000000000007</v>
      </c>
      <c r="E15">
        <f t="shared" si="1"/>
        <v>5.5650696311906112E-2</v>
      </c>
      <c r="F15">
        <f t="shared" si="2"/>
        <v>7.9000000000000015E-2</v>
      </c>
      <c r="M15" t="s">
        <v>19</v>
      </c>
      <c r="N15">
        <f>matrices!I18</f>
        <v>4.7115384615384623E-3</v>
      </c>
    </row>
    <row r="16" spans="1:14" x14ac:dyDescent="0.25">
      <c r="A16" s="1">
        <v>0.1</v>
      </c>
      <c r="B16" s="1">
        <v>0.3</v>
      </c>
      <c r="C16" s="1">
        <f t="shared" si="3"/>
        <v>0.6</v>
      </c>
      <c r="E16">
        <f t="shared" si="1"/>
        <v>6.7977937597429358E-2</v>
      </c>
      <c r="F16">
        <f t="shared" si="2"/>
        <v>9.0999999999999998E-2</v>
      </c>
      <c r="M16" t="s">
        <v>20</v>
      </c>
      <c r="N16">
        <f>matrices!I19</f>
        <v>-9.4230769230769243E-2</v>
      </c>
    </row>
    <row r="17" spans="1:6" x14ac:dyDescent="0.25">
      <c r="A17" s="1">
        <v>0.1</v>
      </c>
      <c r="B17" s="1">
        <v>0.4</v>
      </c>
      <c r="C17" s="1">
        <f t="shared" si="3"/>
        <v>0.5</v>
      </c>
      <c r="E17">
        <f t="shared" si="1"/>
        <v>7.8390050389064048E-2</v>
      </c>
      <c r="F17">
        <f t="shared" si="2"/>
        <v>0.10300000000000001</v>
      </c>
    </row>
    <row r="18" spans="1:6" x14ac:dyDescent="0.25">
      <c r="A18" s="1">
        <v>0.1</v>
      </c>
      <c r="B18" s="1">
        <v>0.5</v>
      </c>
      <c r="C18" s="1">
        <f t="shared" si="3"/>
        <v>0.4</v>
      </c>
      <c r="E18">
        <f t="shared" si="1"/>
        <v>8.7572826835725703E-2</v>
      </c>
      <c r="F18">
        <f t="shared" si="2"/>
        <v>0.115</v>
      </c>
    </row>
    <row r="19" spans="1:6" x14ac:dyDescent="0.25">
      <c r="A19" s="1">
        <v>0.1</v>
      </c>
      <c r="B19" s="1">
        <v>0.6</v>
      </c>
      <c r="C19" s="1">
        <f t="shared" si="3"/>
        <v>0.30000000000000004</v>
      </c>
      <c r="E19">
        <f t="shared" si="1"/>
        <v>9.588013350011565E-2</v>
      </c>
      <c r="F19">
        <f t="shared" si="2"/>
        <v>0.12700000000000003</v>
      </c>
    </row>
    <row r="20" spans="1:6" x14ac:dyDescent="0.25">
      <c r="A20" s="1">
        <v>0.1</v>
      </c>
      <c r="B20" s="1">
        <v>0.7</v>
      </c>
      <c r="C20" s="1">
        <f t="shared" si="3"/>
        <v>0.20000000000000004</v>
      </c>
      <c r="E20">
        <f t="shared" si="1"/>
        <v>0.1035229443167069</v>
      </c>
      <c r="F20">
        <f t="shared" si="2"/>
        <v>0.13900000000000001</v>
      </c>
    </row>
    <row r="21" spans="1:6" x14ac:dyDescent="0.25">
      <c r="A21" s="1">
        <v>0.1</v>
      </c>
      <c r="B21" s="1">
        <v>0.8</v>
      </c>
      <c r="C21" s="1">
        <f t="shared" si="3"/>
        <v>9.999999999999995E-2</v>
      </c>
      <c r="E21">
        <f t="shared" si="1"/>
        <v>0.11063905277974863</v>
      </c>
      <c r="F21">
        <f t="shared" si="2"/>
        <v>0.15100000000000002</v>
      </c>
    </row>
    <row r="22" spans="1:6" x14ac:dyDescent="0.25">
      <c r="A22" s="1">
        <v>0.1</v>
      </c>
      <c r="B22" s="1">
        <v>0.9</v>
      </c>
      <c r="C22" s="1">
        <f t="shared" si="3"/>
        <v>0</v>
      </c>
      <c r="E22">
        <f t="shared" si="1"/>
        <v>0.1173243367763057</v>
      </c>
      <c r="F22">
        <f t="shared" si="2"/>
        <v>0.16300000000000003</v>
      </c>
    </row>
    <row r="23" spans="1:6" x14ac:dyDescent="0.25">
      <c r="A23" s="2">
        <v>0.2</v>
      </c>
      <c r="B23" s="2">
        <v>0</v>
      </c>
      <c r="C23" s="2">
        <f t="shared" si="3"/>
        <v>0.8</v>
      </c>
      <c r="E23">
        <f t="shared" si="1"/>
        <v>1.4000000000000002E-2</v>
      </c>
      <c r="F23">
        <f t="shared" si="2"/>
        <v>6.0000000000000012E-2</v>
      </c>
    </row>
    <row r="24" spans="1:6" x14ac:dyDescent="0.25">
      <c r="A24" s="3">
        <v>0.2</v>
      </c>
      <c r="B24" s="3">
        <v>0.1</v>
      </c>
      <c r="C24" s="3">
        <f t="shared" si="3"/>
        <v>0.7</v>
      </c>
      <c r="E24">
        <f t="shared" si="1"/>
        <v>4.24735211631906E-2</v>
      </c>
      <c r="F24">
        <f t="shared" si="2"/>
        <v>7.2000000000000008E-2</v>
      </c>
    </row>
    <row r="25" spans="1:6" x14ac:dyDescent="0.25">
      <c r="A25" s="1">
        <v>0.2</v>
      </c>
      <c r="B25" s="1">
        <v>0.2</v>
      </c>
      <c r="C25" s="1">
        <f t="shared" si="3"/>
        <v>0.60000000000000009</v>
      </c>
      <c r="E25">
        <f t="shared" si="1"/>
        <v>5.8412327466040935E-2</v>
      </c>
      <c r="F25">
        <f t="shared" si="2"/>
        <v>8.4000000000000019E-2</v>
      </c>
    </row>
    <row r="26" spans="1:6" x14ac:dyDescent="0.25">
      <c r="A26" s="1">
        <v>0.2</v>
      </c>
      <c r="B26" s="1">
        <v>0.3</v>
      </c>
      <c r="C26" s="1">
        <f t="shared" ref="C26:C34" si="4">1-B26-A26</f>
        <v>0.49999999999999994</v>
      </c>
      <c r="E26">
        <f t="shared" si="1"/>
        <v>7.0851958335673412E-2</v>
      </c>
      <c r="F26">
        <f t="shared" si="2"/>
        <v>9.6000000000000002E-2</v>
      </c>
    </row>
    <row r="27" spans="1:6" x14ac:dyDescent="0.25">
      <c r="A27" s="1">
        <v>0.2</v>
      </c>
      <c r="B27" s="1">
        <v>0.4</v>
      </c>
      <c r="C27" s="1">
        <f t="shared" si="4"/>
        <v>0.39999999999999997</v>
      </c>
      <c r="E27">
        <f t="shared" si="1"/>
        <v>8.1412529748190479E-2</v>
      </c>
      <c r="F27">
        <f t="shared" si="2"/>
        <v>0.10800000000000001</v>
      </c>
    </row>
    <row r="28" spans="1:6" x14ac:dyDescent="0.25">
      <c r="A28" s="1">
        <v>0.2</v>
      </c>
      <c r="B28" s="1">
        <v>0.5</v>
      </c>
      <c r="C28" s="1">
        <f t="shared" si="4"/>
        <v>0.3</v>
      </c>
      <c r="E28">
        <f t="shared" si="1"/>
        <v>9.0752410436307426E-2</v>
      </c>
      <c r="F28">
        <f t="shared" si="2"/>
        <v>0.12000000000000001</v>
      </c>
    </row>
    <row r="29" spans="1:6" x14ac:dyDescent="0.25">
      <c r="A29" s="1">
        <v>0.2</v>
      </c>
      <c r="B29" s="1">
        <v>0.6</v>
      </c>
      <c r="C29" s="1">
        <f t="shared" si="4"/>
        <v>0.2</v>
      </c>
      <c r="E29">
        <f t="shared" si="1"/>
        <v>9.9216934038499696E-2</v>
      </c>
      <c r="F29">
        <f t="shared" si="2"/>
        <v>0.13200000000000001</v>
      </c>
    </row>
    <row r="30" spans="1:6" x14ac:dyDescent="0.25">
      <c r="A30" s="1">
        <v>0.2</v>
      </c>
      <c r="B30" s="1">
        <v>0.7</v>
      </c>
      <c r="C30" s="1">
        <f t="shared" si="4"/>
        <v>0.10000000000000003</v>
      </c>
      <c r="E30">
        <f t="shared" si="1"/>
        <v>0.10701401777337397</v>
      </c>
      <c r="F30">
        <f t="shared" si="2"/>
        <v>0.14400000000000002</v>
      </c>
    </row>
    <row r="31" spans="1:6" x14ac:dyDescent="0.25">
      <c r="A31" s="1">
        <v>0.2</v>
      </c>
      <c r="B31" s="1">
        <v>0.8</v>
      </c>
      <c r="C31" s="1">
        <f t="shared" si="4"/>
        <v>0</v>
      </c>
      <c r="E31">
        <f t="shared" si="1"/>
        <v>0.11428035701729322</v>
      </c>
      <c r="F31">
        <f t="shared" si="2"/>
        <v>0.15600000000000003</v>
      </c>
    </row>
    <row r="32" spans="1:6" x14ac:dyDescent="0.25">
      <c r="A32" s="2">
        <v>0.3</v>
      </c>
      <c r="B32" s="2">
        <v>0</v>
      </c>
      <c r="C32" s="2">
        <f t="shared" si="4"/>
        <v>0.7</v>
      </c>
      <c r="E32">
        <f t="shared" si="1"/>
        <v>2.1000000000000001E-2</v>
      </c>
      <c r="F32">
        <f t="shared" si="2"/>
        <v>6.5000000000000002E-2</v>
      </c>
    </row>
    <row r="33" spans="1:6" x14ac:dyDescent="0.25">
      <c r="A33" s="3">
        <v>0.3</v>
      </c>
      <c r="B33" s="3">
        <v>0.1</v>
      </c>
      <c r="C33" s="3">
        <f t="shared" si="4"/>
        <v>0.60000000000000009</v>
      </c>
      <c r="E33">
        <f t="shared" si="1"/>
        <v>4.6184412955021958E-2</v>
      </c>
      <c r="F33">
        <f t="shared" si="2"/>
        <v>7.7000000000000013E-2</v>
      </c>
    </row>
    <row r="34" spans="1:6" x14ac:dyDescent="0.25">
      <c r="A34" s="3">
        <v>0.3</v>
      </c>
      <c r="B34" s="3">
        <v>0.2</v>
      </c>
      <c r="C34" s="3">
        <f t="shared" si="4"/>
        <v>0.5</v>
      </c>
      <c r="E34">
        <f t="shared" si="1"/>
        <v>6.1846584384264908E-2</v>
      </c>
      <c r="F34">
        <f t="shared" si="2"/>
        <v>8.8999999999999996E-2</v>
      </c>
    </row>
    <row r="35" spans="1:6" x14ac:dyDescent="0.25">
      <c r="A35" s="3">
        <v>0.3</v>
      </c>
      <c r="B35" s="3">
        <v>0.3</v>
      </c>
      <c r="C35" s="3">
        <f t="shared" ref="C35:C42" si="5">1-B35-A35</f>
        <v>0.39999999999999997</v>
      </c>
      <c r="E35">
        <f t="shared" si="1"/>
        <v>7.4276510418839689E-2</v>
      </c>
      <c r="F35">
        <f t="shared" si="2"/>
        <v>0.10100000000000001</v>
      </c>
    </row>
    <row r="36" spans="1:6" x14ac:dyDescent="0.25">
      <c r="A36" s="1">
        <v>0.3</v>
      </c>
      <c r="B36" s="1">
        <v>0.4</v>
      </c>
      <c r="C36" s="1">
        <f t="shared" si="5"/>
        <v>0.3</v>
      </c>
      <c r="E36">
        <f t="shared" si="1"/>
        <v>8.4905830188509446E-2</v>
      </c>
      <c r="F36">
        <f t="shared" si="2"/>
        <v>0.113</v>
      </c>
    </row>
    <row r="37" spans="1:6" x14ac:dyDescent="0.25">
      <c r="A37" s="1">
        <v>0.3</v>
      </c>
      <c r="B37" s="1">
        <v>0.5</v>
      </c>
      <c r="C37" s="1">
        <f t="shared" si="5"/>
        <v>0.2</v>
      </c>
      <c r="E37">
        <f t="shared" si="1"/>
        <v>9.4345111161098325E-2</v>
      </c>
      <c r="F37">
        <f t="shared" si="2"/>
        <v>0.125</v>
      </c>
    </row>
    <row r="38" spans="1:6" x14ac:dyDescent="0.25">
      <c r="A38" s="1">
        <v>0.3</v>
      </c>
      <c r="B38" s="1">
        <v>0.6</v>
      </c>
      <c r="C38" s="1">
        <f t="shared" si="5"/>
        <v>0.10000000000000003</v>
      </c>
      <c r="E38">
        <f t="shared" si="1"/>
        <v>0.10292230079045066</v>
      </c>
      <c r="F38">
        <f t="shared" si="2"/>
        <v>0.13700000000000001</v>
      </c>
    </row>
    <row r="39" spans="1:6" x14ac:dyDescent="0.25">
      <c r="A39" s="1">
        <v>0.3</v>
      </c>
      <c r="B39" s="1">
        <v>0.7</v>
      </c>
      <c r="C39" s="1">
        <f t="shared" si="5"/>
        <v>0</v>
      </c>
      <c r="E39">
        <f t="shared" si="1"/>
        <v>0.110837719211467</v>
      </c>
      <c r="F39">
        <f t="shared" si="2"/>
        <v>0.14899999999999999</v>
      </c>
    </row>
    <row r="40" spans="1:6" x14ac:dyDescent="0.25">
      <c r="A40" s="2">
        <v>0.4</v>
      </c>
      <c r="B40" s="2">
        <v>0</v>
      </c>
      <c r="C40" s="2">
        <f t="shared" si="5"/>
        <v>0.6</v>
      </c>
      <c r="E40">
        <f t="shared" si="1"/>
        <v>2.8000000000000004E-2</v>
      </c>
      <c r="F40">
        <f t="shared" si="2"/>
        <v>7.0000000000000007E-2</v>
      </c>
    </row>
    <row r="41" spans="1:6" x14ac:dyDescent="0.25">
      <c r="A41" s="3">
        <v>0.4</v>
      </c>
      <c r="B41" s="3">
        <v>0.1</v>
      </c>
      <c r="C41" s="3">
        <f t="shared" si="5"/>
        <v>0.5</v>
      </c>
      <c r="E41">
        <f t="shared" si="1"/>
        <v>5.059644256269407E-2</v>
      </c>
      <c r="F41">
        <f t="shared" si="2"/>
        <v>8.2000000000000017E-2</v>
      </c>
    </row>
    <row r="42" spans="1:6" x14ac:dyDescent="0.25">
      <c r="A42" s="1">
        <v>0.4</v>
      </c>
      <c r="B42" s="1">
        <v>0.2</v>
      </c>
      <c r="C42" s="1">
        <f t="shared" si="5"/>
        <v>0.4</v>
      </c>
      <c r="E42">
        <f t="shared" si="1"/>
        <v>6.5848310532617318E-2</v>
      </c>
      <c r="F42">
        <f t="shared" si="2"/>
        <v>9.4000000000000014E-2</v>
      </c>
    </row>
    <row r="43" spans="1:6" x14ac:dyDescent="0.25">
      <c r="A43" s="1">
        <v>0.4</v>
      </c>
      <c r="B43" s="1">
        <v>0.3</v>
      </c>
      <c r="C43" s="1">
        <f t="shared" ref="C43:C49" si="6">1-B43-A43</f>
        <v>0.29999999999999993</v>
      </c>
      <c r="E43">
        <f t="shared" si="1"/>
        <v>7.8179281142768259E-2</v>
      </c>
      <c r="F43">
        <f t="shared" si="2"/>
        <v>0.10600000000000001</v>
      </c>
    </row>
    <row r="44" spans="1:6" x14ac:dyDescent="0.25">
      <c r="A44" s="1">
        <v>0.4</v>
      </c>
      <c r="B44" s="1">
        <v>0.4</v>
      </c>
      <c r="C44" s="1">
        <f t="shared" si="6"/>
        <v>0.19999999999999996</v>
      </c>
      <c r="E44">
        <f t="shared" si="1"/>
        <v>8.8814413244698076E-2</v>
      </c>
      <c r="F44">
        <f t="shared" si="2"/>
        <v>0.11800000000000001</v>
      </c>
    </row>
    <row r="45" spans="1:6" x14ac:dyDescent="0.25">
      <c r="A45" s="1">
        <v>0.4</v>
      </c>
      <c r="B45" s="1">
        <v>0.5</v>
      </c>
      <c r="C45" s="1">
        <f t="shared" si="6"/>
        <v>9.9999999999999978E-2</v>
      </c>
      <c r="E45">
        <f t="shared" si="1"/>
        <v>9.8305645819556059E-2</v>
      </c>
      <c r="F45">
        <f t="shared" si="2"/>
        <v>0.13</v>
      </c>
    </row>
    <row r="46" spans="1:6" x14ac:dyDescent="0.25">
      <c r="A46" s="1">
        <v>0.4</v>
      </c>
      <c r="B46" s="1">
        <v>0.6</v>
      </c>
      <c r="C46" s="1">
        <f t="shared" si="6"/>
        <v>0</v>
      </c>
      <c r="E46">
        <f t="shared" si="1"/>
        <v>0.1069579356569675</v>
      </c>
      <c r="F46">
        <f t="shared" si="2"/>
        <v>0.14200000000000002</v>
      </c>
    </row>
    <row r="47" spans="1:6" x14ac:dyDescent="0.25">
      <c r="A47" s="2">
        <v>0.5</v>
      </c>
      <c r="B47" s="2">
        <v>0</v>
      </c>
      <c r="C47" s="2">
        <f t="shared" si="6"/>
        <v>0.5</v>
      </c>
      <c r="E47">
        <f t="shared" si="1"/>
        <v>3.5000000000000003E-2</v>
      </c>
      <c r="F47">
        <f t="shared" si="2"/>
        <v>7.5000000000000011E-2</v>
      </c>
    </row>
    <row r="48" spans="1:6" x14ac:dyDescent="0.25">
      <c r="A48" s="3">
        <v>0.5</v>
      </c>
      <c r="B48" s="3">
        <v>0.1</v>
      </c>
      <c r="C48" s="3">
        <f t="shared" si="6"/>
        <v>0.4</v>
      </c>
      <c r="E48">
        <f t="shared" si="1"/>
        <v>5.554277630799527E-2</v>
      </c>
      <c r="F48">
        <f t="shared" si="2"/>
        <v>8.7000000000000008E-2</v>
      </c>
    </row>
    <row r="49" spans="1:6" x14ac:dyDescent="0.25">
      <c r="A49" s="1">
        <v>0.5</v>
      </c>
      <c r="B49" s="1">
        <v>0.2</v>
      </c>
      <c r="C49" s="1">
        <f t="shared" si="6"/>
        <v>0.30000000000000004</v>
      </c>
      <c r="E49">
        <f t="shared" si="1"/>
        <v>7.0320693966996667E-2</v>
      </c>
      <c r="F49">
        <f t="shared" si="2"/>
        <v>9.9000000000000005E-2</v>
      </c>
    </row>
    <row r="50" spans="1:6" x14ac:dyDescent="0.25">
      <c r="A50" s="1">
        <v>0.5</v>
      </c>
      <c r="B50" s="1">
        <v>0.3</v>
      </c>
      <c r="C50" s="1">
        <f t="shared" ref="C50:C55" si="7">1-B50-A50</f>
        <v>0.19999999999999996</v>
      </c>
      <c r="E50">
        <f t="shared" si="1"/>
        <v>8.2492423894561379E-2</v>
      </c>
      <c r="F50">
        <f t="shared" si="2"/>
        <v>0.111</v>
      </c>
    </row>
    <row r="51" spans="1:6" x14ac:dyDescent="0.25">
      <c r="A51" s="1">
        <v>0.5</v>
      </c>
      <c r="B51" s="1">
        <v>0.4</v>
      </c>
      <c r="C51" s="1">
        <f t="shared" si="7"/>
        <v>9.9999999999999978E-2</v>
      </c>
      <c r="E51">
        <f t="shared" si="1"/>
        <v>9.3085981758801908E-2</v>
      </c>
      <c r="F51">
        <f t="shared" si="2"/>
        <v>0.12300000000000001</v>
      </c>
    </row>
    <row r="52" spans="1:6" x14ac:dyDescent="0.25">
      <c r="A52" s="1">
        <v>0.5</v>
      </c>
      <c r="B52" s="1">
        <v>0.5</v>
      </c>
      <c r="C52" s="1">
        <f t="shared" si="7"/>
        <v>0</v>
      </c>
      <c r="E52">
        <f t="shared" si="1"/>
        <v>0.10259142264341595</v>
      </c>
      <c r="F52">
        <f t="shared" si="2"/>
        <v>0.13500000000000001</v>
      </c>
    </row>
    <row r="53" spans="1:6" x14ac:dyDescent="0.25">
      <c r="A53" s="2">
        <v>0.6</v>
      </c>
      <c r="B53" s="2">
        <v>0</v>
      </c>
      <c r="C53" s="2">
        <f t="shared" si="7"/>
        <v>0.4</v>
      </c>
      <c r="E53">
        <f t="shared" si="1"/>
        <v>4.2000000000000003E-2</v>
      </c>
      <c r="F53">
        <f t="shared" si="2"/>
        <v>0.08</v>
      </c>
    </row>
    <row r="54" spans="1:6" x14ac:dyDescent="0.25">
      <c r="A54" s="3">
        <v>0.6</v>
      </c>
      <c r="B54" s="3">
        <v>0.1</v>
      </c>
      <c r="C54" s="3">
        <f t="shared" si="7"/>
        <v>0.30000000000000004</v>
      </c>
      <c r="E54">
        <f t="shared" si="1"/>
        <v>6.0893349390553318E-2</v>
      </c>
      <c r="F54">
        <f t="shared" si="2"/>
        <v>9.1999999999999998E-2</v>
      </c>
    </row>
    <row r="55" spans="1:6" x14ac:dyDescent="0.25">
      <c r="A55" s="3">
        <v>0.6</v>
      </c>
      <c r="B55" s="3">
        <v>0.2</v>
      </c>
      <c r="C55" s="3">
        <f t="shared" si="7"/>
        <v>0.20000000000000007</v>
      </c>
      <c r="E55">
        <f t="shared" si="1"/>
        <v>7.5179784516850007E-2</v>
      </c>
      <c r="F55">
        <f t="shared" si="2"/>
        <v>0.10400000000000001</v>
      </c>
    </row>
    <row r="56" spans="1:6" x14ac:dyDescent="0.25">
      <c r="A56" s="3">
        <v>0.6</v>
      </c>
      <c r="B56" s="3">
        <v>0.3</v>
      </c>
      <c r="C56" s="3">
        <f t="shared" ref="C56:C66" si="8">1-B56-A56</f>
        <v>9.9999999999999978E-2</v>
      </c>
      <c r="E56">
        <f t="shared" si="1"/>
        <v>8.7155034278003696E-2</v>
      </c>
      <c r="F56">
        <f t="shared" si="2"/>
        <v>0.11600000000000001</v>
      </c>
    </row>
    <row r="57" spans="1:6" x14ac:dyDescent="0.25">
      <c r="A57" s="4">
        <v>0.6</v>
      </c>
      <c r="B57" s="4">
        <v>0.4</v>
      </c>
      <c r="C57" s="4">
        <f t="shared" si="8"/>
        <v>0</v>
      </c>
      <c r="E57">
        <f t="shared" si="1"/>
        <v>9.7672923576598236E-2</v>
      </c>
      <c r="F57">
        <f t="shared" si="2"/>
        <v>0.128</v>
      </c>
    </row>
    <row r="58" spans="1:6" x14ac:dyDescent="0.25">
      <c r="A58" s="2">
        <v>0.7</v>
      </c>
      <c r="B58" s="2">
        <v>0</v>
      </c>
      <c r="C58" s="2">
        <f t="shared" si="8"/>
        <v>0.30000000000000004</v>
      </c>
      <c r="E58">
        <f t="shared" si="1"/>
        <v>4.9000000000000002E-2</v>
      </c>
      <c r="F58">
        <f t="shared" si="2"/>
        <v>8.4999999999999992E-2</v>
      </c>
    </row>
    <row r="59" spans="1:6" x14ac:dyDescent="0.25">
      <c r="A59" s="3">
        <v>0.7</v>
      </c>
      <c r="B59" s="3">
        <v>0.1</v>
      </c>
      <c r="C59" s="3">
        <f t="shared" si="8"/>
        <v>0.20000000000000007</v>
      </c>
      <c r="E59">
        <f t="shared" si="1"/>
        <v>6.6550732527899351E-2</v>
      </c>
      <c r="F59">
        <f t="shared" si="2"/>
        <v>9.7000000000000003E-2</v>
      </c>
    </row>
    <row r="60" spans="1:6" x14ac:dyDescent="0.25">
      <c r="A60" s="3">
        <v>0.7</v>
      </c>
      <c r="B60" s="3">
        <v>0.2</v>
      </c>
      <c r="C60" s="3">
        <f t="shared" si="8"/>
        <v>0.10000000000000009</v>
      </c>
      <c r="E60">
        <f t="shared" si="1"/>
        <v>8.0355460299845208E-2</v>
      </c>
      <c r="F60">
        <f t="shared" si="2"/>
        <v>0.109</v>
      </c>
    </row>
    <row r="61" spans="1:6" x14ac:dyDescent="0.25">
      <c r="A61" s="4">
        <v>0.7</v>
      </c>
      <c r="B61" s="4">
        <v>0.3</v>
      </c>
      <c r="C61" s="4">
        <f t="shared" si="8"/>
        <v>0</v>
      </c>
      <c r="E61">
        <f t="shared" si="1"/>
        <v>9.2114059730314779E-2</v>
      </c>
      <c r="F61">
        <f t="shared" si="2"/>
        <v>0.121</v>
      </c>
    </row>
    <row r="62" spans="1:6" x14ac:dyDescent="0.25">
      <c r="A62" s="2">
        <v>0.8</v>
      </c>
      <c r="B62" s="2">
        <v>0</v>
      </c>
      <c r="C62" s="2">
        <f t="shared" si="8"/>
        <v>0.19999999999999996</v>
      </c>
      <c r="E62">
        <f t="shared" si="1"/>
        <v>5.6000000000000008E-2</v>
      </c>
      <c r="F62">
        <f t="shared" si="2"/>
        <v>9.0000000000000011E-2</v>
      </c>
    </row>
    <row r="63" spans="1:6" x14ac:dyDescent="0.25">
      <c r="A63" s="3">
        <v>0.8</v>
      </c>
      <c r="B63" s="3">
        <v>0.1</v>
      </c>
      <c r="C63" s="3">
        <f t="shared" si="8"/>
        <v>9.9999999999999978E-2</v>
      </c>
      <c r="E63">
        <f t="shared" si="1"/>
        <v>7.2443081105099338E-2</v>
      </c>
      <c r="F63">
        <f t="shared" si="2"/>
        <v>0.10200000000000002</v>
      </c>
    </row>
    <row r="64" spans="1:6" x14ac:dyDescent="0.25">
      <c r="A64" s="1">
        <v>0.8</v>
      </c>
      <c r="B64" s="1">
        <v>0.2</v>
      </c>
      <c r="C64" s="1">
        <f t="shared" si="8"/>
        <v>0</v>
      </c>
      <c r="E64">
        <f t="shared" si="1"/>
        <v>8.5790442358108884E-2</v>
      </c>
      <c r="F64">
        <f t="shared" si="2"/>
        <v>0.11400000000000002</v>
      </c>
    </row>
    <row r="65" spans="1:6" x14ac:dyDescent="0.25">
      <c r="A65" s="2">
        <v>0.9</v>
      </c>
      <c r="B65" s="2">
        <v>0</v>
      </c>
      <c r="C65" s="2">
        <f t="shared" si="8"/>
        <v>9.9999999999999978E-2</v>
      </c>
      <c r="E65">
        <f t="shared" si="1"/>
        <v>6.3000000000000014E-2</v>
      </c>
      <c r="F65">
        <f t="shared" si="2"/>
        <v>9.5000000000000015E-2</v>
      </c>
    </row>
    <row r="66" spans="1:6" x14ac:dyDescent="0.25">
      <c r="A66" s="3">
        <v>0.9</v>
      </c>
      <c r="B66" s="3">
        <v>0.1</v>
      </c>
      <c r="C66" s="3">
        <f t="shared" si="8"/>
        <v>0</v>
      </c>
      <c r="E66">
        <f t="shared" si="1"/>
        <v>7.8517513969814406E-2</v>
      </c>
      <c r="F66">
        <f t="shared" si="2"/>
        <v>0.10700000000000001</v>
      </c>
    </row>
  </sheetData>
  <mergeCells count="1">
    <mergeCell ref="M2:N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C9" sqref="C9"/>
    </sheetView>
  </sheetViews>
  <sheetFormatPr baseColWidth="10" defaultRowHeight="15" x14ac:dyDescent="0.25"/>
  <sheetData>
    <row r="1" spans="1:9" x14ac:dyDescent="0.25">
      <c r="A1">
        <v>1</v>
      </c>
      <c r="B1">
        <v>1</v>
      </c>
      <c r="D1">
        <v>1</v>
      </c>
    </row>
    <row r="2" spans="1:9" x14ac:dyDescent="0.25">
      <c r="A2">
        <v>2</v>
      </c>
      <c r="B2">
        <v>1</v>
      </c>
      <c r="D2">
        <v>0</v>
      </c>
    </row>
    <row r="4" spans="1:9" x14ac:dyDescent="0.25">
      <c r="A4">
        <f t="array" ref="A4:B5">MINVERSE(A1:B2)</f>
        <v>-1</v>
      </c>
      <c r="B4">
        <v>1</v>
      </c>
      <c r="D4">
        <f>MMULT(A4:B4,$D$1:$D$2)</f>
        <v>-1</v>
      </c>
    </row>
    <row r="5" spans="1:9" x14ac:dyDescent="0.25">
      <c r="A5">
        <v>2</v>
      </c>
      <c r="B5">
        <v>-1</v>
      </c>
      <c r="D5">
        <f>MMULT(A5:B5,$D$1:$D$2)</f>
        <v>2</v>
      </c>
    </row>
    <row r="8" spans="1:9" x14ac:dyDescent="0.25">
      <c r="A8" t="s">
        <v>13</v>
      </c>
      <c r="D8" t="s">
        <v>14</v>
      </c>
      <c r="I8" t="s">
        <v>15</v>
      </c>
    </row>
    <row r="9" spans="1:9" x14ac:dyDescent="0.25">
      <c r="A9">
        <f>2*énoncé!N4^2</f>
        <v>9.8000000000000014E-3</v>
      </c>
      <c r="B9">
        <f>2*énoncé!N4*énoncé!N6*énoncé!N7</f>
        <v>8.4000000000000012E-3</v>
      </c>
      <c r="C9">
        <v>0</v>
      </c>
      <c r="D9">
        <v>1</v>
      </c>
      <c r="E9">
        <f>énoncé!N3</f>
        <v>0.1</v>
      </c>
      <c r="I9">
        <v>0</v>
      </c>
    </row>
    <row r="10" spans="1:9" x14ac:dyDescent="0.25">
      <c r="A10">
        <f>2*énoncé!N4*énoncé!N6*énoncé!N7</f>
        <v>8.4000000000000012E-3</v>
      </c>
      <c r="B10">
        <f>2*énoncé!N6^2</f>
        <v>2.8799999999999999E-2</v>
      </c>
      <c r="C10">
        <v>0</v>
      </c>
      <c r="D10">
        <v>1</v>
      </c>
      <c r="E10">
        <f>énoncé!N5</f>
        <v>0.17</v>
      </c>
      <c r="I10">
        <v>0</v>
      </c>
    </row>
    <row r="11" spans="1:9" x14ac:dyDescent="0.25">
      <c r="A11">
        <v>0</v>
      </c>
      <c r="B11">
        <v>0</v>
      </c>
      <c r="C11">
        <v>0</v>
      </c>
      <c r="D11">
        <v>1</v>
      </c>
      <c r="E11">
        <f>énoncé!N8</f>
        <v>0.05</v>
      </c>
      <c r="I11">
        <v>0</v>
      </c>
    </row>
    <row r="12" spans="1:9" x14ac:dyDescent="0.25">
      <c r="A12">
        <v>1</v>
      </c>
      <c r="B12">
        <v>1</v>
      </c>
      <c r="C12">
        <v>1</v>
      </c>
      <c r="D12">
        <v>0</v>
      </c>
      <c r="E12">
        <v>0</v>
      </c>
      <c r="I12">
        <v>1</v>
      </c>
    </row>
    <row r="13" spans="1:9" x14ac:dyDescent="0.25">
      <c r="A13">
        <f>énoncé!N3</f>
        <v>0.1</v>
      </c>
      <c r="B13">
        <f>énoncé!N5</f>
        <v>0.17</v>
      </c>
      <c r="C13">
        <f>énoncé!N8</f>
        <v>0.05</v>
      </c>
      <c r="D13">
        <v>0</v>
      </c>
      <c r="E13">
        <v>0</v>
      </c>
      <c r="I13">
        <f>énoncé!N9</f>
        <v>0.1</v>
      </c>
    </row>
    <row r="15" spans="1:9" x14ac:dyDescent="0.25">
      <c r="A15">
        <f t="array" ref="A15:E19">MINVERSE(A9:E13)</f>
        <v>128.20512820512823</v>
      </c>
      <c r="B15">
        <v>-53.418803418803428</v>
      </c>
      <c r="C15">
        <v>-74.786324786324798</v>
      </c>
      <c r="D15">
        <v>-0.19230769230769251</v>
      </c>
      <c r="E15">
        <v>3.8461538461538467</v>
      </c>
      <c r="I15">
        <f>MMULT(A15:E15,$I$9:$I$13)</f>
        <v>0.19230769230769218</v>
      </c>
    </row>
    <row r="16" spans="1:9" x14ac:dyDescent="0.25">
      <c r="A16">
        <v>-53.418803418803428</v>
      </c>
      <c r="B16">
        <v>22.257834757834761</v>
      </c>
      <c r="C16">
        <v>31.160968660968667</v>
      </c>
      <c r="D16">
        <v>-0.33653846153846151</v>
      </c>
      <c r="E16">
        <v>6.7307692307692299</v>
      </c>
      <c r="I16">
        <f t="shared" ref="I16:I19" si="0">MMULT(A16:E16,$I$9:$I$13)</f>
        <v>0.33653846153846151</v>
      </c>
    </row>
    <row r="17" spans="1:9" x14ac:dyDescent="0.25">
      <c r="A17">
        <v>-74.786324786324798</v>
      </c>
      <c r="B17">
        <v>31.160968660968667</v>
      </c>
      <c r="C17">
        <v>43.625356125356134</v>
      </c>
      <c r="D17">
        <v>1.528846153846154</v>
      </c>
      <c r="E17">
        <v>-10.576923076923077</v>
      </c>
      <c r="I17">
        <f t="shared" si="0"/>
        <v>0.47115384615384626</v>
      </c>
    </row>
    <row r="18" spans="1:9" x14ac:dyDescent="0.25">
      <c r="A18">
        <v>-0.19230769230769221</v>
      </c>
      <c r="B18">
        <v>-0.33653846153846151</v>
      </c>
      <c r="C18">
        <v>1.5288461538461537</v>
      </c>
      <c r="D18">
        <v>-4.7115384615384606E-3</v>
      </c>
      <c r="E18">
        <v>9.4230769230769229E-2</v>
      </c>
      <c r="I18">
        <f t="shared" si="0"/>
        <v>4.7115384615384623E-3</v>
      </c>
    </row>
    <row r="19" spans="1:9" x14ac:dyDescent="0.25">
      <c r="A19">
        <v>3.846153846153844</v>
      </c>
      <c r="B19">
        <v>6.7307692307692308</v>
      </c>
      <c r="C19">
        <v>-10.576923076923075</v>
      </c>
      <c r="D19">
        <v>9.4230769230769215E-2</v>
      </c>
      <c r="E19">
        <v>-1.8846153846153846</v>
      </c>
      <c r="I19">
        <f t="shared" si="0"/>
        <v>-9.4230769230769243E-2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énoncé</vt:lpstr>
      <vt:lpstr>matrices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GABRIEL</dc:creator>
  <cp:lastModifiedBy>Bruno GABRIEL</cp:lastModifiedBy>
  <dcterms:created xsi:type="dcterms:W3CDTF">2011-11-02T10:09:25Z</dcterms:created>
  <dcterms:modified xsi:type="dcterms:W3CDTF">2011-11-02T11:14:25Z</dcterms:modified>
</cp:coreProperties>
</file>