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10515" windowHeight="6465"/>
  </bookViews>
  <sheets>
    <sheet name="Feuil1" sheetId="1" r:id="rId1"/>
    <sheet name="Feuil2" sheetId="2" r:id="rId2"/>
    <sheet name="Feuil3" sheetId="3" r:id="rId3"/>
  </sheets>
  <calcPr calcId="145621"/>
  <fileRecoveryPr repairLoad="1"/>
</workbook>
</file>

<file path=xl/calcChain.xml><?xml version="1.0" encoding="utf-8"?>
<calcChain xmlns="http://schemas.openxmlformats.org/spreadsheetml/2006/main">
  <c r="B141" i="1" l="1"/>
  <c r="B142" i="1"/>
  <c r="B143" i="1"/>
  <c r="B144" i="1"/>
  <c r="B145" i="1"/>
  <c r="D145" i="1" s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40" i="1"/>
  <c r="C139" i="1"/>
  <c r="B139" i="1"/>
  <c r="C146" i="1" l="1"/>
  <c r="D141" i="1"/>
  <c r="C185" i="1"/>
  <c r="C181" i="1"/>
  <c r="D179" i="1"/>
  <c r="D177" i="1"/>
  <c r="C175" i="1"/>
  <c r="D173" i="1"/>
  <c r="C171" i="1"/>
  <c r="C169" i="1"/>
  <c r="C167" i="1"/>
  <c r="C165" i="1"/>
  <c r="C163" i="1"/>
  <c r="C161" i="1"/>
  <c r="C159" i="1"/>
  <c r="C157" i="1"/>
  <c r="C155" i="1"/>
  <c r="C149" i="1"/>
  <c r="C147" i="1"/>
  <c r="C144" i="1"/>
  <c r="C142" i="1"/>
  <c r="C143" i="1"/>
  <c r="C178" i="1"/>
  <c r="C176" i="1"/>
  <c r="C174" i="1"/>
  <c r="C170" i="1"/>
  <c r="C168" i="1"/>
  <c r="C166" i="1"/>
  <c r="C164" i="1"/>
  <c r="C162" i="1"/>
  <c r="C160" i="1"/>
  <c r="C158" i="1"/>
  <c r="C154" i="1"/>
  <c r="C152" i="1"/>
  <c r="C150" i="1"/>
  <c r="C148" i="1"/>
  <c r="C145" i="1"/>
  <c r="D143" i="1"/>
  <c r="C183" i="1"/>
  <c r="C153" i="1"/>
  <c r="C182" i="1"/>
  <c r="C156" i="1"/>
  <c r="C151" i="1"/>
  <c r="C172" i="1"/>
  <c r="C184" i="1"/>
  <c r="C180" i="1"/>
  <c r="C187" i="1"/>
  <c r="D169" i="1"/>
  <c r="D167" i="1"/>
  <c r="D165" i="1"/>
  <c r="D163" i="1"/>
  <c r="D161" i="1"/>
  <c r="D159" i="1"/>
  <c r="D157" i="1"/>
  <c r="D155" i="1"/>
  <c r="D153" i="1"/>
  <c r="D151" i="1"/>
  <c r="D149" i="1"/>
  <c r="D147" i="1"/>
  <c r="C141" i="1"/>
  <c r="C188" i="1"/>
  <c r="D187" i="1"/>
  <c r="C186" i="1"/>
  <c r="D185" i="1"/>
  <c r="D183" i="1"/>
  <c r="D181" i="1"/>
  <c r="D175" i="1"/>
  <c r="D171" i="1"/>
  <c r="D188" i="1"/>
  <c r="D186" i="1"/>
  <c r="D184" i="1"/>
  <c r="D182" i="1"/>
  <c r="D180" i="1"/>
  <c r="C179" i="1"/>
  <c r="D178" i="1"/>
  <c r="C177" i="1"/>
  <c r="D176" i="1"/>
  <c r="D174" i="1"/>
  <c r="C173" i="1"/>
  <c r="D172" i="1"/>
  <c r="D170" i="1"/>
  <c r="D168" i="1"/>
  <c r="D166" i="1"/>
  <c r="D164" i="1"/>
  <c r="D162" i="1"/>
  <c r="D160" i="1"/>
  <c r="D158" i="1"/>
  <c r="D156" i="1"/>
  <c r="D154" i="1"/>
  <c r="D152" i="1"/>
  <c r="D150" i="1"/>
  <c r="D148" i="1"/>
  <c r="D146" i="1"/>
  <c r="D144" i="1"/>
  <c r="D142" i="1"/>
  <c r="C140" i="1"/>
  <c r="D140" i="1"/>
  <c r="E67" i="1"/>
  <c r="E68" i="1" s="1"/>
  <c r="E66" i="1"/>
  <c r="C65" i="1"/>
  <c r="C66" i="1"/>
  <c r="B66" i="1" s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64" i="1"/>
  <c r="I51" i="1"/>
  <c r="H51" i="1" s="1"/>
  <c r="I50" i="1"/>
  <c r="H50" i="1" s="1"/>
  <c r="I49" i="1"/>
  <c r="H49" i="1" s="1"/>
  <c r="I48" i="1"/>
  <c r="H48" i="1" s="1"/>
  <c r="I47" i="1"/>
  <c r="H47" i="1" s="1"/>
  <c r="I46" i="1"/>
  <c r="H46" i="1" s="1"/>
  <c r="I45" i="1"/>
  <c r="H45" i="1" s="1"/>
  <c r="I44" i="1"/>
  <c r="H44" i="1" s="1"/>
  <c r="I43" i="1"/>
  <c r="H43" i="1" s="1"/>
  <c r="I42" i="1"/>
  <c r="H42" i="1" s="1"/>
  <c r="I41" i="1"/>
  <c r="H41" i="1" s="1"/>
  <c r="I40" i="1"/>
  <c r="H40" i="1" s="1"/>
  <c r="I39" i="1"/>
  <c r="H39" i="1" s="1"/>
  <c r="I38" i="1"/>
  <c r="H38" i="1" s="1"/>
  <c r="I37" i="1"/>
  <c r="H37" i="1" s="1"/>
  <c r="I36" i="1"/>
  <c r="H36" i="1" s="1"/>
  <c r="I35" i="1"/>
  <c r="H35" i="1" s="1"/>
  <c r="I34" i="1"/>
  <c r="H34" i="1" s="1"/>
  <c r="I33" i="1"/>
  <c r="H33" i="1" s="1"/>
  <c r="I32" i="1"/>
  <c r="H32" i="1" s="1"/>
  <c r="I31" i="1"/>
  <c r="H31" i="1" s="1"/>
  <c r="I30" i="1"/>
  <c r="H30" i="1" s="1"/>
  <c r="I29" i="1"/>
  <c r="H29" i="1" s="1"/>
  <c r="I28" i="1"/>
  <c r="H28" i="1" s="1"/>
  <c r="I27" i="1"/>
  <c r="H27" i="1" s="1"/>
  <c r="I26" i="1"/>
  <c r="H26" i="1" s="1"/>
  <c r="I25" i="1"/>
  <c r="H25" i="1" s="1"/>
  <c r="I24" i="1"/>
  <c r="H24" i="1" s="1"/>
  <c r="I23" i="1"/>
  <c r="H23" i="1" s="1"/>
  <c r="I22" i="1"/>
  <c r="H22" i="1" s="1"/>
  <c r="I21" i="1"/>
  <c r="H21" i="1" s="1"/>
  <c r="I20" i="1"/>
  <c r="H20" i="1" s="1"/>
  <c r="I19" i="1"/>
  <c r="H19" i="1" s="1"/>
  <c r="I18" i="1"/>
  <c r="H18" i="1" s="1"/>
  <c r="I17" i="1"/>
  <c r="H17" i="1" s="1"/>
  <c r="I16" i="1"/>
  <c r="H16" i="1" s="1"/>
  <c r="I15" i="1"/>
  <c r="H15" i="1" s="1"/>
  <c r="I14" i="1"/>
  <c r="H14" i="1" s="1"/>
  <c r="I13" i="1"/>
  <c r="H13" i="1" s="1"/>
  <c r="I12" i="1"/>
  <c r="H12" i="1" s="1"/>
  <c r="I11" i="1"/>
  <c r="H11" i="1" s="1"/>
  <c r="I10" i="1"/>
  <c r="H10" i="1" s="1"/>
  <c r="I9" i="1"/>
  <c r="H9" i="1" s="1"/>
  <c r="I8" i="1"/>
  <c r="H8" i="1" s="1"/>
  <c r="I7" i="1"/>
  <c r="H7" i="1" s="1"/>
  <c r="I6" i="1"/>
  <c r="H6" i="1" s="1"/>
  <c r="I5" i="1"/>
  <c r="H5" i="1" s="1"/>
  <c r="I4" i="1"/>
  <c r="H4" i="1" s="1"/>
  <c r="I3" i="1"/>
  <c r="H3" i="1" s="1"/>
  <c r="D4" i="1"/>
  <c r="D3" i="1"/>
  <c r="D2" i="1"/>
  <c r="H145" i="1" l="1"/>
  <c r="H146" i="1"/>
  <c r="G145" i="1"/>
  <c r="G146" i="1"/>
  <c r="H140" i="1"/>
  <c r="H142" i="1"/>
  <c r="H141" i="1"/>
  <c r="G140" i="1"/>
  <c r="G142" i="1"/>
  <c r="G141" i="1"/>
  <c r="H113" i="1"/>
  <c r="H111" i="1"/>
  <c r="H109" i="1"/>
  <c r="H107" i="1"/>
  <c r="H105" i="1"/>
  <c r="H103" i="1"/>
  <c r="H101" i="1"/>
  <c r="H99" i="1"/>
  <c r="H97" i="1"/>
  <c r="H95" i="1"/>
  <c r="H93" i="1"/>
  <c r="H91" i="1"/>
  <c r="H89" i="1"/>
  <c r="H87" i="1"/>
  <c r="H85" i="1"/>
  <c r="H83" i="1"/>
  <c r="H81" i="1"/>
  <c r="H79" i="1"/>
  <c r="H77" i="1"/>
  <c r="H75" i="1"/>
  <c r="H73" i="1"/>
  <c r="H71" i="1"/>
  <c r="H69" i="1"/>
  <c r="H67" i="1"/>
  <c r="H74" i="1"/>
  <c r="H72" i="1"/>
  <c r="H70" i="1"/>
  <c r="H68" i="1"/>
  <c r="H112" i="1"/>
  <c r="H110" i="1"/>
  <c r="H108" i="1"/>
  <c r="H106" i="1"/>
  <c r="H104" i="1"/>
  <c r="H102" i="1"/>
  <c r="H100" i="1"/>
  <c r="H98" i="1"/>
  <c r="H96" i="1"/>
  <c r="H94" i="1"/>
  <c r="H92" i="1"/>
  <c r="H90" i="1"/>
  <c r="H88" i="1"/>
  <c r="H86" i="1"/>
  <c r="H84" i="1"/>
  <c r="H82" i="1"/>
  <c r="H80" i="1"/>
  <c r="H78" i="1"/>
  <c r="H76" i="1"/>
  <c r="H66" i="1"/>
  <c r="E69" i="1"/>
  <c r="E70" i="1" s="1"/>
  <c r="D66" i="1"/>
  <c r="B67" i="1"/>
  <c r="B68" i="1" s="1"/>
  <c r="J3" i="1"/>
  <c r="H53" i="1"/>
  <c r="H54" i="1"/>
  <c r="J70" i="1" l="1"/>
  <c r="J64" i="1"/>
  <c r="J69" i="1"/>
  <c r="J66" i="1"/>
  <c r="J65" i="1"/>
  <c r="E71" i="1"/>
  <c r="E72" i="1" s="1"/>
  <c r="D67" i="1"/>
  <c r="D68" i="1" s="1"/>
  <c r="B69" i="1"/>
  <c r="B70" i="1" s="1"/>
  <c r="J4" i="1"/>
  <c r="J5" i="1" s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E73" i="1" l="1"/>
  <c r="E74" i="1" s="1"/>
  <c r="D69" i="1"/>
  <c r="B71" i="1"/>
  <c r="B72" i="1" s="1"/>
  <c r="J54" i="1"/>
  <c r="J53" i="1"/>
  <c r="E75" i="1" l="1"/>
  <c r="E76" i="1" s="1"/>
  <c r="D70" i="1"/>
  <c r="B73" i="1"/>
  <c r="E77" i="1" l="1"/>
  <c r="E78" i="1" s="1"/>
  <c r="D71" i="1"/>
  <c r="B74" i="1"/>
  <c r="B75" i="1" s="1"/>
  <c r="E79" i="1" l="1"/>
  <c r="E80" i="1" s="1"/>
  <c r="D72" i="1"/>
  <c r="B76" i="1"/>
  <c r="B77" i="1" s="1"/>
  <c r="E81" i="1" l="1"/>
  <c r="E82" i="1" s="1"/>
  <c r="D73" i="1"/>
  <c r="B78" i="1"/>
  <c r="E83" i="1" l="1"/>
  <c r="E84" i="1" s="1"/>
  <c r="D74" i="1"/>
  <c r="B79" i="1"/>
  <c r="E85" i="1" l="1"/>
  <c r="E86" i="1" s="1"/>
  <c r="D75" i="1"/>
  <c r="B80" i="1"/>
  <c r="E87" i="1" l="1"/>
  <c r="E88" i="1" s="1"/>
  <c r="D76" i="1"/>
  <c r="B81" i="1"/>
  <c r="E89" i="1" l="1"/>
  <c r="E90" i="1" s="1"/>
  <c r="D77" i="1"/>
  <c r="B82" i="1"/>
  <c r="E91" i="1" l="1"/>
  <c r="E92" i="1" s="1"/>
  <c r="D78" i="1"/>
  <c r="B83" i="1"/>
  <c r="E93" i="1" l="1"/>
  <c r="E94" i="1" s="1"/>
  <c r="D79" i="1"/>
  <c r="B84" i="1"/>
  <c r="B85" i="1" s="1"/>
  <c r="E95" i="1" l="1"/>
  <c r="E96" i="1" s="1"/>
  <c r="D80" i="1"/>
  <c r="B86" i="1"/>
  <c r="B87" i="1" s="1"/>
  <c r="E97" i="1" l="1"/>
  <c r="E98" i="1" s="1"/>
  <c r="D81" i="1"/>
  <c r="B88" i="1"/>
  <c r="B89" i="1" s="1"/>
  <c r="E99" i="1" l="1"/>
  <c r="E100" i="1" s="1"/>
  <c r="D82" i="1"/>
  <c r="B90" i="1"/>
  <c r="B91" i="1" s="1"/>
  <c r="E101" i="1" l="1"/>
  <c r="E102" i="1" s="1"/>
  <c r="D83" i="1"/>
  <c r="B92" i="1"/>
  <c r="B93" i="1" s="1"/>
  <c r="E103" i="1" l="1"/>
  <c r="E104" i="1" s="1"/>
  <c r="D84" i="1"/>
  <c r="B94" i="1"/>
  <c r="B95" i="1" s="1"/>
  <c r="E105" i="1" l="1"/>
  <c r="E106" i="1" s="1"/>
  <c r="D85" i="1"/>
  <c r="B96" i="1"/>
  <c r="E107" i="1" l="1"/>
  <c r="E108" i="1" s="1"/>
  <c r="D86" i="1"/>
  <c r="B97" i="1"/>
  <c r="B98" i="1" s="1"/>
  <c r="E109" i="1" l="1"/>
  <c r="D87" i="1"/>
  <c r="B99" i="1"/>
  <c r="B100" i="1" s="1"/>
  <c r="E110" i="1" l="1"/>
  <c r="E111" i="1" s="1"/>
  <c r="D88" i="1"/>
  <c r="B101" i="1"/>
  <c r="B102" i="1" s="1"/>
  <c r="E112" i="1" l="1"/>
  <c r="E113" i="1" s="1"/>
  <c r="D89" i="1"/>
  <c r="B103" i="1"/>
  <c r="B104" i="1" s="1"/>
  <c r="D90" i="1" l="1"/>
  <c r="B105" i="1"/>
  <c r="D91" i="1" l="1"/>
  <c r="B106" i="1"/>
  <c r="B107" i="1" s="1"/>
  <c r="D92" i="1" l="1"/>
  <c r="B108" i="1"/>
  <c r="B109" i="1" s="1"/>
  <c r="D93" i="1" l="1"/>
  <c r="B110" i="1"/>
  <c r="B111" i="1" s="1"/>
  <c r="D94" i="1" l="1"/>
  <c r="B112" i="1"/>
  <c r="B113" i="1" s="1"/>
  <c r="D95" i="1" l="1"/>
  <c r="D96" i="1" l="1"/>
  <c r="D97" i="1" l="1"/>
  <c r="D98" i="1" l="1"/>
  <c r="D99" i="1" l="1"/>
  <c r="D100" i="1" l="1"/>
  <c r="D101" i="1" l="1"/>
  <c r="D102" i="1" l="1"/>
  <c r="D103" i="1" l="1"/>
  <c r="D104" i="1" l="1"/>
  <c r="D105" i="1" l="1"/>
  <c r="D106" i="1" l="1"/>
  <c r="D107" i="1" l="1"/>
  <c r="D108" i="1" l="1"/>
  <c r="D109" i="1" l="1"/>
  <c r="D110" i="1" l="1"/>
  <c r="D111" i="1" l="1"/>
  <c r="D112" i="1" l="1"/>
  <c r="D113" i="1" s="1"/>
</calcChain>
</file>

<file path=xl/sharedStrings.xml><?xml version="1.0" encoding="utf-8"?>
<sst xmlns="http://schemas.openxmlformats.org/spreadsheetml/2006/main" count="33" uniqueCount="21">
  <si>
    <t>jours</t>
  </si>
  <si>
    <t>cours</t>
  </si>
  <si>
    <t>autocorrelation</t>
  </si>
  <si>
    <t>Xt</t>
  </si>
  <si>
    <t>moyenne</t>
  </si>
  <si>
    <t>ecart type</t>
  </si>
  <si>
    <t>exo3</t>
  </si>
  <si>
    <t>bruit</t>
  </si>
  <si>
    <t>augmentation</t>
  </si>
  <si>
    <t>diminution</t>
  </si>
  <si>
    <t>cours = 2% du cours (a 2j) -</t>
  </si>
  <si>
    <t>cours (formule 2)</t>
  </si>
  <si>
    <t>cours (formle 3)</t>
  </si>
  <si>
    <t>cours (formule 1)</t>
  </si>
  <si>
    <t>autre ex</t>
  </si>
  <si>
    <t>correlation1</t>
  </si>
  <si>
    <t>correlation2</t>
  </si>
  <si>
    <t>correlation3</t>
  </si>
  <si>
    <t>comparaison</t>
  </si>
  <si>
    <t>Xt 0,8</t>
  </si>
  <si>
    <t>Xt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</si>
</sst>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yVal>
            <c:numRef>
              <c:f>Feuil1!$B$66:$B$113</c:f>
              <c:numCache>
                <c:formatCode>General</c:formatCode>
                <c:ptCount val="48"/>
                <c:pt idx="0">
                  <c:v>118.1844486874536</c:v>
                </c:pt>
                <c:pt idx="1">
                  <c:v>119.04303800017654</c:v>
                </c:pt>
                <c:pt idx="2">
                  <c:v>132.07870506182522</c:v>
                </c:pt>
                <c:pt idx="3">
                  <c:v>136.10817127998459</c:v>
                </c:pt>
                <c:pt idx="4">
                  <c:v>153.8256845694041</c:v>
                </c:pt>
                <c:pt idx="5">
                  <c:v>153.7675388509042</c:v>
                </c:pt>
                <c:pt idx="6">
                  <c:v>172.68181330348256</c:v>
                </c:pt>
                <c:pt idx="7">
                  <c:v>174.48515220781661</c:v>
                </c:pt>
                <c:pt idx="8">
                  <c:v>193.97249481521189</c:v>
                </c:pt>
                <c:pt idx="9">
                  <c:v>200.43220130568199</c:v>
                </c:pt>
                <c:pt idx="10">
                  <c:v>218.75089993555045</c:v>
                </c:pt>
                <c:pt idx="11">
                  <c:v>226.89093881904094</c:v>
                </c:pt>
                <c:pt idx="12">
                  <c:v>237.3591362071916</c:v>
                </c:pt>
                <c:pt idx="13">
                  <c:v>251.8427481640901</c:v>
                </c:pt>
                <c:pt idx="14">
                  <c:v>271.03944644382909</c:v>
                </c:pt>
                <c:pt idx="15">
                  <c:v>284.75750354753274</c:v>
                </c:pt>
                <c:pt idx="16">
                  <c:v>313.67698328120059</c:v>
                </c:pt>
                <c:pt idx="17">
                  <c:v>318.79950805257386</c:v>
                </c:pt>
                <c:pt idx="18">
                  <c:v>348.71107542150372</c:v>
                </c:pt>
                <c:pt idx="19">
                  <c:v>357.98031762723156</c:v>
                </c:pt>
                <c:pt idx="20">
                  <c:v>395.73780076907417</c:v>
                </c:pt>
                <c:pt idx="21">
                  <c:v>406.68396329798833</c:v>
                </c:pt>
                <c:pt idx="22">
                  <c:v>438.51293513999525</c:v>
                </c:pt>
                <c:pt idx="23">
                  <c:v>457.44891799051283</c:v>
                </c:pt>
                <c:pt idx="24">
                  <c:v>490.6899436010458</c:v>
                </c:pt>
                <c:pt idx="25">
                  <c:v>513.64374028276779</c:v>
                </c:pt>
                <c:pt idx="26">
                  <c:v>554.96909949993767</c:v>
                </c:pt>
                <c:pt idx="27">
                  <c:v>588.27641937842827</c:v>
                </c:pt>
                <c:pt idx="28">
                  <c:v>621.11953994307089</c:v>
                </c:pt>
                <c:pt idx="29">
                  <c:v>667.61620429855873</c:v>
                </c:pt>
                <c:pt idx="30">
                  <c:v>698.97908814246261</c:v>
                </c:pt>
                <c:pt idx="31">
                  <c:v>751.63079290306007</c:v>
                </c:pt>
                <c:pt idx="32">
                  <c:v>790.64954607368145</c:v>
                </c:pt>
                <c:pt idx="33">
                  <c:v>843.12079690778035</c:v>
                </c:pt>
                <c:pt idx="34">
                  <c:v>894.00745967931675</c:v>
                </c:pt>
                <c:pt idx="35">
                  <c:v>955.83250306195168</c:v>
                </c:pt>
                <c:pt idx="36">
                  <c:v>1001.7138177153328</c:v>
                </c:pt>
                <c:pt idx="37">
                  <c:v>1087.1275783507376</c:v>
                </c:pt>
                <c:pt idx="38">
                  <c:v>1126.4047024547926</c:v>
                </c:pt>
                <c:pt idx="39">
                  <c:v>1222.8271012580597</c:v>
                </c:pt>
                <c:pt idx="40">
                  <c:v>1270.7045623073436</c:v>
                </c:pt>
                <c:pt idx="41">
                  <c:v>1373.5208285283991</c:v>
                </c:pt>
                <c:pt idx="42">
                  <c:v>1431.4426903654173</c:v>
                </c:pt>
                <c:pt idx="43">
                  <c:v>1540.1197652957887</c:v>
                </c:pt>
                <c:pt idx="44">
                  <c:v>1609.3290223929555</c:v>
                </c:pt>
                <c:pt idx="45">
                  <c:v>1729.0263568650842</c:v>
                </c:pt>
                <c:pt idx="46">
                  <c:v>1810.515199460084</c:v>
                </c:pt>
                <c:pt idx="47">
                  <c:v>1946.4624780660426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449216"/>
        <c:axId val="177449792"/>
      </c:scatterChart>
      <c:valAx>
        <c:axId val="177449216"/>
        <c:scaling>
          <c:orientation val="minMax"/>
        </c:scaling>
        <c:delete val="0"/>
        <c:axPos val="b"/>
        <c:majorTickMark val="out"/>
        <c:minorTickMark val="none"/>
        <c:tickLblPos val="nextTo"/>
        <c:crossAx val="177449792"/>
        <c:crosses val="autoZero"/>
        <c:crossBetween val="midCat"/>
      </c:valAx>
      <c:valAx>
        <c:axId val="177449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7449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Feuil1!$D$63</c:f>
              <c:strCache>
                <c:ptCount val="1"/>
                <c:pt idx="0">
                  <c:v>cours (formle 3)</c:v>
                </c:pt>
              </c:strCache>
            </c:strRef>
          </c:tx>
          <c:marker>
            <c:symbol val="none"/>
          </c:marker>
          <c:xVal>
            <c:numRef>
              <c:f>Feuil1!$A$64:$A$113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xVal>
          <c:yVal>
            <c:numRef>
              <c:f>Feuil1!$D$64:$D$113</c:f>
              <c:numCache>
                <c:formatCode>General</c:formatCode>
                <c:ptCount val="50"/>
                <c:pt idx="0">
                  <c:v>100</c:v>
                </c:pt>
                <c:pt idx="1">
                  <c:v>100</c:v>
                </c:pt>
                <c:pt idx="2">
                  <c:v>106.1844486874536</c:v>
                </c:pt>
                <c:pt idx="3">
                  <c:v>104.60614826268582</c:v>
                </c:pt>
                <c:pt idx="4">
                  <c:v>105.3500974617899</c:v>
                </c:pt>
                <c:pt idx="5">
                  <c:v>105.54754053012884</c:v>
                </c:pt>
                <c:pt idx="6">
                  <c:v>110.28993168712093</c:v>
                </c:pt>
                <c:pt idx="7">
                  <c:v>104.07318304979624</c:v>
                </c:pt>
                <c:pt idx="8">
                  <c:v>110.28547453974127</c:v>
                </c:pt>
                <c:pt idx="9">
                  <c:v>103.41871684536817</c:v>
                </c:pt>
                <c:pt idx="10">
                  <c:v>110.33213288008247</c:v>
                </c:pt>
                <c:pt idx="11">
                  <c:v>105.4456001295478</c:v>
                </c:pt>
                <c:pt idx="12">
                  <c:v>110.64330796059382</c:v>
                </c:pt>
                <c:pt idx="13">
                  <c:v>104.95627282717869</c:v>
                </c:pt>
                <c:pt idx="14">
                  <c:v>101.69180506890199</c:v>
                </c:pt>
                <c:pt idx="15">
                  <c:v>101.46516926823769</c:v>
                </c:pt>
                <c:pt idx="16">
                  <c:v>105.29414083816289</c:v>
                </c:pt>
                <c:pt idx="17">
                  <c:v>101.70971096019929</c:v>
                </c:pt>
                <c:pt idx="18">
                  <c:v>113.86416729588458</c:v>
                </c:pt>
                <c:pt idx="19">
                  <c:v>97.302450336581188</c:v>
                </c:pt>
                <c:pt idx="20">
                  <c:v>111.0145239316482</c:v>
                </c:pt>
                <c:pt idx="21">
                  <c:v>94.13470981487221</c:v>
                </c:pt>
                <c:pt idx="22">
                  <c:v>115.85552502657816</c:v>
                </c:pt>
                <c:pt idx="23">
                  <c:v>94.519416553519093</c:v>
                </c:pt>
                <c:pt idx="24">
                  <c:v>110.595565396967</c:v>
                </c:pt>
                <c:pt idx="25">
                  <c:v>92.239841926387626</c:v>
                </c:pt>
                <c:pt idx="26">
                  <c:v>109.03343916352753</c:v>
                </c:pt>
                <c:pt idx="27">
                  <c:v>89.313347582375002</c:v>
                </c:pt>
                <c:pt idx="28">
                  <c:v>113.20308740388423</c:v>
                </c:pt>
                <c:pt idx="29">
                  <c:v>96.855933181997841</c:v>
                </c:pt>
                <c:pt idx="30">
                  <c:v>109.74091060097612</c:v>
                </c:pt>
                <c:pt idx="31">
                  <c:v>101.34414466015497</c:v>
                </c:pt>
                <c:pt idx="32">
                  <c:v>108.28203310563504</c:v>
                </c:pt>
                <c:pt idx="33">
                  <c:v>101.28029705387524</c:v>
                </c:pt>
                <c:pt idx="34">
                  <c:v>110.68180027831109</c:v>
                </c:pt>
                <c:pt idx="35">
                  <c:v>97.604550565335089</c:v>
                </c:pt>
                <c:pt idx="36">
                  <c:v>114.15418821516128</c:v>
                </c:pt>
                <c:pt idx="37">
                  <c:v>102.63767599190297</c:v>
                </c:pt>
                <c:pt idx="38">
                  <c:v>108.13337915220542</c:v>
                </c:pt>
                <c:pt idx="39">
                  <c:v>113.83138153269604</c:v>
                </c:pt>
                <c:pt idx="40">
                  <c:v>102.69409154901504</c:v>
                </c:pt>
                <c:pt idx="41">
                  <c:v>114.87847347262257</c:v>
                </c:pt>
                <c:pt idx="42">
                  <c:v>100.69529987940184</c:v>
                </c:pt>
                <c:pt idx="43">
                  <c:v>113.9756724991262</c:v>
                </c:pt>
                <c:pt idx="44">
                  <c:v>97.269686588576207</c:v>
                </c:pt>
                <c:pt idx="45">
                  <c:v>110.23295500054854</c:v>
                </c:pt>
                <c:pt idx="46">
                  <c:v>91.491892779172261</c:v>
                </c:pt>
                <c:pt idx="47">
                  <c:v>108.25505974671535</c:v>
                </c:pt>
                <c:pt idx="48">
                  <c:v>86.763347737261682</c:v>
                </c:pt>
                <c:pt idx="49">
                  <c:v>111.38279909063769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451520"/>
        <c:axId val="177452096"/>
      </c:scatterChart>
      <c:valAx>
        <c:axId val="17745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7452096"/>
        <c:crosses val="autoZero"/>
        <c:crossBetween val="midCat"/>
      </c:valAx>
      <c:valAx>
        <c:axId val="177452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74515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4588801399825337E-4"/>
          <c:y val="0"/>
        </c:manualLayout>
      </c:layout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Feuil1!$E$63</c:f>
              <c:strCache>
                <c:ptCount val="1"/>
                <c:pt idx="0">
                  <c:v>cours (formule 1)</c:v>
                </c:pt>
              </c:strCache>
            </c:strRef>
          </c:tx>
          <c:marker>
            <c:symbol val="none"/>
          </c:marker>
          <c:xVal>
            <c:numRef>
              <c:f>Feuil1!$A$64:$A$113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xVal>
          <c:yVal>
            <c:numRef>
              <c:f>Feuil1!$E$64:$E$113</c:f>
              <c:numCache>
                <c:formatCode>General</c:formatCode>
                <c:ptCount val="50"/>
                <c:pt idx="0">
                  <c:v>100</c:v>
                </c:pt>
                <c:pt idx="1">
                  <c:v>100</c:v>
                </c:pt>
                <c:pt idx="2">
                  <c:v>92</c:v>
                </c:pt>
                <c:pt idx="3">
                  <c:v>92.8</c:v>
                </c:pt>
                <c:pt idx="4">
                  <c:v>84.56</c:v>
                </c:pt>
                <c:pt idx="5">
                  <c:v>86.199999999999989</c:v>
                </c:pt>
                <c:pt idx="6">
                  <c:v>77.631199999999993</c:v>
                </c:pt>
                <c:pt idx="7">
                  <c:v>80.160879999999992</c:v>
                </c:pt>
                <c:pt idx="8">
                  <c:v>71.167735999999991</c:v>
                </c:pt>
                <c:pt idx="9">
                  <c:v>74.647323999999998</c:v>
                </c:pt>
                <c:pt idx="10">
                  <c:v>65.126358319999994</c:v>
                </c:pt>
                <c:pt idx="11">
                  <c:v>69.627634647999997</c:v>
                </c:pt>
                <c:pt idx="12">
                  <c:v>59.466122021599993</c:v>
                </c:pt>
                <c:pt idx="13">
                  <c:v>65.073575138799995</c:v>
                </c:pt>
                <c:pt idx="14">
                  <c:v>54.148086948151992</c:v>
                </c:pt>
                <c:pt idx="15">
                  <c:v>60.960237946760792</c:v>
                </c:pt>
                <c:pt idx="16">
                  <c:v>49.135024892438956</c:v>
                </c:pt>
                <c:pt idx="17">
                  <c:v>57.265940216452115</c:v>
                </c:pt>
                <c:pt idx="18">
                  <c:v>44.391131368642526</c:v>
                </c:pt>
                <c:pt idx="19">
                  <c:v>53.972145883916909</c:v>
                </c:pt>
                <c:pt idx="20">
                  <c:v>39.881739407623684</c:v>
                </c:pt>
                <c:pt idx="21">
                  <c:v>51.063414860832886</c:v>
                </c:pt>
                <c:pt idx="22">
                  <c:v>35.573032709692868</c:v>
                </c:pt>
                <c:pt idx="23">
                  <c:v>48.527379887080258</c:v>
                </c:pt>
                <c:pt idx="24">
                  <c:v>31.4317553751787</c:v>
                </c:pt>
                <c:pt idx="25">
                  <c:v>46.354751947303996</c:v>
                </c:pt>
                <c:pt idx="26">
                  <c:v>27.424915287951873</c:v>
                </c:pt>
                <c:pt idx="27">
                  <c:v>44.539355457454889</c:v>
                </c:pt>
                <c:pt idx="28">
                  <c:v>23.519478047965421</c:v>
                </c:pt>
                <c:pt idx="29">
                  <c:v>43.078194761807445</c:v>
                </c:pt>
                <c:pt idx="30">
                  <c:v>19.682048132743986</c:v>
                </c:pt>
                <c:pt idx="31">
                  <c:v>41.9715538437692</c:v>
                </c:pt>
                <c:pt idx="32">
                  <c:v>15.878533711021948</c:v>
                </c:pt>
                <c:pt idx="33">
                  <c:v>41.223131549542394</c:v>
                </c:pt>
                <c:pt idx="34">
                  <c:v>12.073791230288146</c:v>
                </c:pt>
                <c:pt idx="35">
                  <c:v>40.84021505750443</c:v>
                </c:pt>
                <c:pt idx="36">
                  <c:v>8.2312455491434662</c:v>
                </c:pt>
                <c:pt idx="37">
                  <c:v>40.833894803740179</c:v>
                </c:pt>
                <c:pt idx="38">
                  <c:v>4.3124809797523174</c:v>
                </c:pt>
                <c:pt idx="39">
                  <c:v>41.219324601839752</c:v>
                </c:pt>
                <c:pt idx="40">
                  <c:v>0.27679813916338869</c:v>
                </c:pt>
                <c:pt idx="41">
                  <c:v>42.01603127996021</c:v>
                </c:pt>
                <c:pt idx="42">
                  <c:v>-3.9192690260493648</c:v>
                </c:pt>
                <c:pt idx="43">
                  <c:v>43.248278808164351</c:v>
                </c:pt>
                <c:pt idx="44">
                  <c:v>-8.3224822873867872</c:v>
                </c:pt>
                <c:pt idx="45">
                  <c:v>44.945492613066314</c:v>
                </c:pt>
                <c:pt idx="46">
                  <c:v>-12.983481194441154</c:v>
                </c:pt>
                <c:pt idx="47">
                  <c:v>47.142750584771754</c:v>
                </c:pt>
                <c:pt idx="48">
                  <c:v>-17.957425876807154</c:v>
                </c:pt>
                <c:pt idx="49">
                  <c:v>49.881348184147903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453824"/>
        <c:axId val="177454400"/>
      </c:scatterChart>
      <c:valAx>
        <c:axId val="17745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7454400"/>
        <c:crosses val="autoZero"/>
        <c:crossBetween val="midCat"/>
      </c:valAx>
      <c:valAx>
        <c:axId val="177454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74538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Feuil1!$H$63</c:f>
              <c:strCache>
                <c:ptCount val="1"/>
                <c:pt idx="0">
                  <c:v>autre ex</c:v>
                </c:pt>
              </c:strCache>
            </c:strRef>
          </c:tx>
          <c:marker>
            <c:symbol val="none"/>
          </c:marker>
          <c:xVal>
            <c:numRef>
              <c:f>Feuil1!$A$64:$A$113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xVal>
          <c:yVal>
            <c:numRef>
              <c:f>Feuil1!$H$64:$H$113</c:f>
              <c:numCache>
                <c:formatCode>General</c:formatCode>
                <c:ptCount val="50"/>
                <c:pt idx="0">
                  <c:v>100</c:v>
                </c:pt>
                <c:pt idx="1">
                  <c:v>100</c:v>
                </c:pt>
                <c:pt idx="2">
                  <c:v>92.562863676121211</c:v>
                </c:pt>
                <c:pt idx="3">
                  <c:v>106.49044213808179</c:v>
                </c:pt>
                <c:pt idx="4">
                  <c:v>109.89440123760119</c:v>
                </c:pt>
                <c:pt idx="5">
                  <c:v>105.84217307245447</c:v>
                </c:pt>
                <c:pt idx="6">
                  <c:v>106.48698733114811</c:v>
                </c:pt>
                <c:pt idx="7">
                  <c:v>105.82852695114882</c:v>
                </c:pt>
                <c:pt idx="8">
                  <c:v>104.94716272765105</c:v>
                </c:pt>
                <c:pt idx="9">
                  <c:v>100.33582841092758</c:v>
                </c:pt>
                <c:pt idx="10">
                  <c:v>101.08777819130944</c:v>
                </c:pt>
                <c:pt idx="11">
                  <c:v>103.74644671916954</c:v>
                </c:pt>
                <c:pt idx="12">
                  <c:v>103.95949903082541</c:v>
                </c:pt>
                <c:pt idx="13">
                  <c:v>104.09925199277886</c:v>
                </c:pt>
                <c:pt idx="14">
                  <c:v>92.831789119466805</c:v>
                </c:pt>
                <c:pt idx="15">
                  <c:v>89.585292044193892</c:v>
                </c:pt>
                <c:pt idx="16">
                  <c:v>93.148833901162391</c:v>
                </c:pt>
                <c:pt idx="17">
                  <c:v>101.15819245540838</c:v>
                </c:pt>
                <c:pt idx="18">
                  <c:v>112.81152517841792</c:v>
                </c:pt>
                <c:pt idx="19">
                  <c:v>105.54261410253793</c:v>
                </c:pt>
                <c:pt idx="20">
                  <c:v>102.02873996316252</c:v>
                </c:pt>
                <c:pt idx="21">
                  <c:v>92.407493869308723</c:v>
                </c:pt>
                <c:pt idx="22">
                  <c:v>99.58735426320699</c:v>
                </c:pt>
                <c:pt idx="23">
                  <c:v>103.93962479439043</c:v>
                </c:pt>
                <c:pt idx="24">
                  <c:v>99.79424021169045</c:v>
                </c:pt>
                <c:pt idx="25">
                  <c:v>95.325999052906141</c:v>
                </c:pt>
                <c:pt idx="26">
                  <c:v>91.336625503674682</c:v>
                </c:pt>
                <c:pt idx="27">
                  <c:v>94.774505456928196</c:v>
                </c:pt>
                <c:pt idx="28">
                  <c:v>99.175819776979665</c:v>
                </c:pt>
                <c:pt idx="29">
                  <c:v>109.83294365385215</c:v>
                </c:pt>
                <c:pt idx="30">
                  <c:v>106.99090612003661</c:v>
                </c:pt>
                <c:pt idx="31">
                  <c:v>110.0399823080274</c:v>
                </c:pt>
                <c:pt idx="32">
                  <c:v>100.1926841188662</c:v>
                </c:pt>
                <c:pt idx="33">
                  <c:v>104.48841126232001</c:v>
                </c:pt>
                <c:pt idx="34">
                  <c:v>102.02370028552595</c:v>
                </c:pt>
                <c:pt idx="35">
                  <c:v>100.35537086340358</c:v>
                </c:pt>
                <c:pt idx="36">
                  <c:v>103.16105036900277</c:v>
                </c:pt>
                <c:pt idx="37">
                  <c:v>107.01129312749119</c:v>
                </c:pt>
                <c:pt idx="38">
                  <c:v>102.95620705355537</c:v>
                </c:pt>
                <c:pt idx="39">
                  <c:v>112.62939596190022</c:v>
                </c:pt>
                <c:pt idx="40">
                  <c:v>101.56885234310246</c:v>
                </c:pt>
                <c:pt idx="41">
                  <c:v>108.47230570031159</c:v>
                </c:pt>
                <c:pt idx="42">
                  <c:v>97.023372158065598</c:v>
                </c:pt>
                <c:pt idx="43">
                  <c:v>99.891730109673219</c:v>
                </c:pt>
                <c:pt idx="44">
                  <c:v>96.762160181970586</c:v>
                </c:pt>
                <c:pt idx="45">
                  <c:v>93.409065836457685</c:v>
                </c:pt>
                <c:pt idx="46">
                  <c:v>89.806086298081169</c:v>
                </c:pt>
                <c:pt idx="47">
                  <c:v>89.278071589921822</c:v>
                </c:pt>
                <c:pt idx="48">
                  <c:v>89.272077076022413</c:v>
                </c:pt>
                <c:pt idx="49">
                  <c:v>95.745503578809007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004544"/>
        <c:axId val="179005120"/>
      </c:scatterChart>
      <c:valAx>
        <c:axId val="17900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9005120"/>
        <c:crosses val="autoZero"/>
        <c:crossBetween val="midCat"/>
      </c:valAx>
      <c:valAx>
        <c:axId val="179005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0045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Feuil1!$C$138</c:f>
              <c:strCache>
                <c:ptCount val="1"/>
                <c:pt idx="0">
                  <c:v>Xt 0,8</c:v>
                </c:pt>
              </c:strCache>
            </c:strRef>
          </c:tx>
          <c:marker>
            <c:symbol val="none"/>
          </c:marker>
          <c:xVal>
            <c:numRef>
              <c:f>Feuil1!$A$139:$A$188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xVal>
          <c:yVal>
            <c:numRef>
              <c:f>Feuil1!$C$139:$C$188</c:f>
              <c:numCache>
                <c:formatCode>General</c:formatCode>
                <c:ptCount val="50"/>
                <c:pt idx="0">
                  <c:v>100</c:v>
                </c:pt>
                <c:pt idx="1">
                  <c:v>101.44820376705434</c:v>
                </c:pt>
                <c:pt idx="2">
                  <c:v>108.09791772615908</c:v>
                </c:pt>
                <c:pt idx="3">
                  <c:v>104.36228488860374</c:v>
                </c:pt>
                <c:pt idx="4">
                  <c:v>93.476598533958324</c:v>
                </c:pt>
                <c:pt idx="5">
                  <c:v>93.06621396794209</c:v>
                </c:pt>
                <c:pt idx="6">
                  <c:v>92.478716329794381</c:v>
                </c:pt>
                <c:pt idx="7">
                  <c:v>101.93216946175467</c:v>
                </c:pt>
                <c:pt idx="8">
                  <c:v>100.84681300246702</c:v>
                </c:pt>
                <c:pt idx="9">
                  <c:v>95.51243582188367</c:v>
                </c:pt>
                <c:pt idx="10">
                  <c:v>91.611016239866927</c:v>
                </c:pt>
                <c:pt idx="11">
                  <c:v>102.49051294605303</c:v>
                </c:pt>
                <c:pt idx="12">
                  <c:v>113.212589616278</c:v>
                </c:pt>
                <c:pt idx="13">
                  <c:v>101.40330238246825</c:v>
                </c:pt>
                <c:pt idx="14">
                  <c:v>98.049332393201354</c:v>
                </c:pt>
                <c:pt idx="15">
                  <c:v>96.544792000283081</c:v>
                </c:pt>
                <c:pt idx="16">
                  <c:v>102.72188168246551</c:v>
                </c:pt>
                <c:pt idx="17">
                  <c:v>98.23765774955416</c:v>
                </c:pt>
                <c:pt idx="18">
                  <c:v>99.281358371980403</c:v>
                </c:pt>
                <c:pt idx="19">
                  <c:v>110.07030040603738</c:v>
                </c:pt>
                <c:pt idx="20">
                  <c:v>102.62646321554321</c:v>
                </c:pt>
                <c:pt idx="21">
                  <c:v>96.602263026764376</c:v>
                </c:pt>
                <c:pt idx="22">
                  <c:v>99.450997026913697</c:v>
                </c:pt>
                <c:pt idx="23">
                  <c:v>99.729861413533271</c:v>
                </c:pt>
                <c:pt idx="24">
                  <c:v>94.934090247857768</c:v>
                </c:pt>
                <c:pt idx="25">
                  <c:v>93.946937138401097</c:v>
                </c:pt>
                <c:pt idx="26">
                  <c:v>89.151271257935292</c:v>
                </c:pt>
                <c:pt idx="27">
                  <c:v>91.967161198539074</c:v>
                </c:pt>
                <c:pt idx="28">
                  <c:v>99.873666506443314</c:v>
                </c:pt>
                <c:pt idx="29">
                  <c:v>107.3403330637061</c:v>
                </c:pt>
                <c:pt idx="30">
                  <c:v>100.46488733982922</c:v>
                </c:pt>
                <c:pt idx="31">
                  <c:v>90.006518618509787</c:v>
                </c:pt>
                <c:pt idx="32">
                  <c:v>97.248920704165684</c:v>
                </c:pt>
                <c:pt idx="33">
                  <c:v>104.13761991215641</c:v>
                </c:pt>
                <c:pt idx="34">
                  <c:v>92.387639773958369</c:v>
                </c:pt>
                <c:pt idx="35">
                  <c:v>94.263010755671843</c:v>
                </c:pt>
                <c:pt idx="36">
                  <c:v>96.636986056016681</c:v>
                </c:pt>
                <c:pt idx="37">
                  <c:v>101.71390035221161</c:v>
                </c:pt>
                <c:pt idx="38">
                  <c:v>102.22124514198644</c:v>
                </c:pt>
                <c:pt idx="39">
                  <c:v>96.102868000971611</c:v>
                </c:pt>
                <c:pt idx="40">
                  <c:v>110.01549094210067</c:v>
                </c:pt>
                <c:pt idx="41">
                  <c:v>107.39551570561737</c:v>
                </c:pt>
                <c:pt idx="42">
                  <c:v>102.66175938218633</c:v>
                </c:pt>
                <c:pt idx="43">
                  <c:v>105.34757408246003</c:v>
                </c:pt>
                <c:pt idx="44">
                  <c:v>97.628558314175834</c:v>
                </c:pt>
                <c:pt idx="45">
                  <c:v>98.279295927625753</c:v>
                </c:pt>
                <c:pt idx="46">
                  <c:v>104.16974060899155</c:v>
                </c:pt>
                <c:pt idx="47">
                  <c:v>112.86708200432105</c:v>
                </c:pt>
                <c:pt idx="48">
                  <c:v>109.20594789420123</c:v>
                </c:pt>
                <c:pt idx="49">
                  <c:v>97.302369747466969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Feuil1!$D$138</c:f>
              <c:strCache>
                <c:ptCount val="1"/>
                <c:pt idx="0">
                  <c:v>Xt 1,2</c:v>
                </c:pt>
              </c:strCache>
            </c:strRef>
          </c:tx>
          <c:marker>
            <c:symbol val="none"/>
          </c:marker>
          <c:xVal>
            <c:numRef>
              <c:f>Feuil1!$A$139:$A$188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xVal>
          <c:yVal>
            <c:numRef>
              <c:f>Feuil1!$D$139:$D$188</c:f>
              <c:numCache>
                <c:formatCode>General</c:formatCode>
                <c:ptCount val="50"/>
                <c:pt idx="0">
                  <c:v>100</c:v>
                </c:pt>
                <c:pt idx="1">
                  <c:v>100.67144169373501</c:v>
                </c:pt>
                <c:pt idx="2">
                  <c:v>109.29860889163628</c:v>
                </c:pt>
                <c:pt idx="3">
                  <c:v>106.64089904668562</c:v>
                </c:pt>
                <c:pt idx="4">
                  <c:v>93.398621162934305</c:v>
                </c:pt>
                <c:pt idx="5">
                  <c:v>90.519235278344624</c:v>
                </c:pt>
                <c:pt idx="6">
                  <c:v>91.742784868649196</c:v>
                </c:pt>
                <c:pt idx="7">
                  <c:v>99.512401162588574</c:v>
                </c:pt>
                <c:pt idx="8">
                  <c:v>103.55549542650176</c:v>
                </c:pt>
                <c:pt idx="9">
                  <c:v>93.684215083642684</c:v>
                </c:pt>
                <c:pt idx="10">
                  <c:v>91.278567159213196</c:v>
                </c:pt>
                <c:pt idx="11">
                  <c:v>99.400878706522803</c:v>
                </c:pt>
                <c:pt idx="12">
                  <c:v>116.68050218632339</c:v>
                </c:pt>
                <c:pt idx="13">
                  <c:v>103.91400817294313</c:v>
                </c:pt>
                <c:pt idx="14">
                  <c:v>96.602088713808755</c:v>
                </c:pt>
                <c:pt idx="15">
                  <c:v>96.922319901077699</c:v>
                </c:pt>
                <c:pt idx="16">
                  <c:v>101.03777616194304</c:v>
                </c:pt>
                <c:pt idx="17">
                  <c:v>100.67369483895834</c:v>
                </c:pt>
                <c:pt idx="18">
                  <c:v>96.627591800278722</c:v>
                </c:pt>
                <c:pt idx="19">
                  <c:v>111.90585701219088</c:v>
                </c:pt>
                <c:pt idx="20">
                  <c:v>105.18613809303537</c:v>
                </c:pt>
                <c:pt idx="21">
                  <c:v>95.605108410987938</c:v>
                </c:pt>
                <c:pt idx="22">
                  <c:v>98.889625930240598</c:v>
                </c:pt>
                <c:pt idx="23">
                  <c:v>99.959357101637238</c:v>
                </c:pt>
                <c:pt idx="24">
                  <c:v>94.642438262787906</c:v>
                </c:pt>
                <c:pt idx="25">
                  <c:v>92.153894825600091</c:v>
                </c:pt>
                <c:pt idx="26">
                  <c:v>88.164479963536536</c:v>
                </c:pt>
                <c:pt idx="27">
                  <c:v>88.417102737232199</c:v>
                </c:pt>
                <c:pt idx="28">
                  <c:v>99.500577754904441</c:v>
                </c:pt>
                <c:pt idx="29">
                  <c:v>107.58827066751452</c:v>
                </c:pt>
                <c:pt idx="30">
                  <c:v>103.20267048226492</c:v>
                </c:pt>
                <c:pt idx="31">
                  <c:v>88.002247040492918</c:v>
                </c:pt>
                <c:pt idx="32">
                  <c:v>94.854945413983103</c:v>
                </c:pt>
                <c:pt idx="33">
                  <c:v>104.95236842596876</c:v>
                </c:pt>
                <c:pt idx="34">
                  <c:v>93.390888927771059</c:v>
                </c:pt>
                <c:pt idx="35">
                  <c:v>90.415467342205034</c:v>
                </c:pt>
                <c:pt idx="36">
                  <c:v>97.42022508905886</c:v>
                </c:pt>
                <c:pt idx="37">
                  <c:v>99.742103548184545</c:v>
                </c:pt>
                <c:pt idx="38">
                  <c:v>104.48424272609273</c:v>
                </c:pt>
                <c:pt idx="39">
                  <c:v>95.18096799048115</c:v>
                </c:pt>
                <c:pt idx="40">
                  <c:v>109.19415815088168</c:v>
                </c:pt>
                <c:pt idx="41">
                  <c:v>112.05877831543282</c:v>
                </c:pt>
                <c:pt idx="42">
                  <c:v>101.88935557658093</c:v>
                </c:pt>
                <c:pt idx="43">
                  <c:v>107.03020087981889</c:v>
                </c:pt>
                <c:pt idx="44">
                  <c:v>98.421486509272754</c:v>
                </c:pt>
                <c:pt idx="45">
                  <c:v>96.69637669721854</c:v>
                </c:pt>
                <c:pt idx="46">
                  <c:v>104.74779436436761</c:v>
                </c:pt>
                <c:pt idx="47">
                  <c:v>114.07253524361681</c:v>
                </c:pt>
                <c:pt idx="48">
                  <c:v>113.38841810449303</c:v>
                </c:pt>
                <c:pt idx="49">
                  <c:v>97.638772736914021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521216"/>
        <c:axId val="185520640"/>
      </c:scatterChart>
      <c:valAx>
        <c:axId val="18552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5520640"/>
        <c:crosses val="autoZero"/>
        <c:crossBetween val="midCat"/>
      </c:valAx>
      <c:valAx>
        <c:axId val="185520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5521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126176</xdr:colOff>
      <xdr:row>114</xdr:row>
      <xdr:rowOff>25792</xdr:rowOff>
    </xdr:from>
    <xdr:to>
      <xdr:col>12</xdr:col>
      <xdr:colOff>40451</xdr:colOff>
      <xdr:row>128</xdr:row>
      <xdr:rowOff>101992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431718</xdr:colOff>
      <xdr:row>115</xdr:row>
      <xdr:rowOff>45955</xdr:rowOff>
    </xdr:from>
    <xdr:to>
      <xdr:col>18</xdr:col>
      <xdr:colOff>431718</xdr:colOff>
      <xdr:row>129</xdr:row>
      <xdr:rowOff>122155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113</xdr:row>
      <xdr:rowOff>118999</xdr:rowOff>
    </xdr:from>
    <xdr:to>
      <xdr:col>5</xdr:col>
      <xdr:colOff>757052</xdr:colOff>
      <xdr:row>128</xdr:row>
      <xdr:rowOff>4699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693964</xdr:colOff>
      <xdr:row>71</xdr:row>
      <xdr:rowOff>104774</xdr:rowOff>
    </xdr:from>
    <xdr:to>
      <xdr:col>14</xdr:col>
      <xdr:colOff>693964</xdr:colOff>
      <xdr:row>85</xdr:row>
      <xdr:rowOff>180974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693964</xdr:colOff>
      <xdr:row>165</xdr:row>
      <xdr:rowOff>104774</xdr:rowOff>
    </xdr:from>
    <xdr:to>
      <xdr:col>14</xdr:col>
      <xdr:colOff>693964</xdr:colOff>
      <xdr:row>179</xdr:row>
      <xdr:rowOff>180974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tabSelected="1" topLeftCell="A132" zoomScale="70" zoomScaleNormal="70" workbookViewId="0">
      <selection activeCell="H148" sqref="H148"/>
    </sheetView>
  </sheetViews>
  <sheetFormatPr baseColWidth="10" defaultRowHeight="15" x14ac:dyDescent="0.25"/>
  <cols>
    <col min="8" max="8" width="12.7109375" bestFit="1" customWidth="1"/>
  </cols>
  <sheetData>
    <row r="1" spans="1:10" x14ac:dyDescent="0.25">
      <c r="A1" t="s">
        <v>0</v>
      </c>
      <c r="B1" t="s">
        <v>1</v>
      </c>
      <c r="D1" t="s">
        <v>2</v>
      </c>
      <c r="G1" t="s">
        <v>0</v>
      </c>
      <c r="H1" t="s">
        <v>3</v>
      </c>
    </row>
    <row r="2" spans="1:10" x14ac:dyDescent="0.25">
      <c r="A2">
        <v>1</v>
      </c>
      <c r="B2">
        <v>50</v>
      </c>
      <c r="D2">
        <f>CORREL(B2:B10,B3:B11)</f>
        <v>0.76728196385849345</v>
      </c>
      <c r="G2">
        <v>1</v>
      </c>
      <c r="H2">
        <v>100</v>
      </c>
      <c r="J2">
        <v>100</v>
      </c>
    </row>
    <row r="3" spans="1:10" x14ac:dyDescent="0.25">
      <c r="A3">
        <v>2</v>
      </c>
      <c r="B3">
        <v>51</v>
      </c>
      <c r="D3">
        <f>CORREL(B2:B9,B4:B11)</f>
        <v>0.44095855184409843</v>
      </c>
      <c r="G3">
        <v>2</v>
      </c>
      <c r="H3">
        <f t="shared" ref="H3:H34" ca="1" si="0">$H$2+I3</f>
        <v>104.32034208484947</v>
      </c>
      <c r="I3">
        <f ca="1">NORMINV(RAND(),0,5)</f>
        <v>4.3203420848494671</v>
      </c>
      <c r="J3">
        <f ca="1">J2+I3</f>
        <v>104.32034208484947</v>
      </c>
    </row>
    <row r="4" spans="1:10" x14ac:dyDescent="0.25">
      <c r="A4">
        <v>3</v>
      </c>
      <c r="B4">
        <v>53</v>
      </c>
      <c r="D4">
        <f>CORREL(B2:B8,B5:B11)</f>
        <v>0.17864740025262413</v>
      </c>
      <c r="G4">
        <v>3</v>
      </c>
      <c r="H4">
        <f t="shared" ca="1" si="0"/>
        <v>101.76478199620244</v>
      </c>
      <c r="I4">
        <f ca="1">NORMINV(RAND(),0,5)</f>
        <v>1.7647819962024449</v>
      </c>
      <c r="J4">
        <f t="shared" ref="J4:J51" ca="1" si="1">J3+I4</f>
        <v>106.08512408105192</v>
      </c>
    </row>
    <row r="5" spans="1:10" x14ac:dyDescent="0.25">
      <c r="A5">
        <v>4</v>
      </c>
      <c r="B5">
        <v>54</v>
      </c>
      <c r="G5">
        <v>4</v>
      </c>
      <c r="H5">
        <f t="shared" ca="1" si="0"/>
        <v>107.69249858857263</v>
      </c>
      <c r="I5">
        <f t="shared" ref="I5:I51" ca="1" si="2">NORMINV(RAND(),0,5)</f>
        <v>7.6924985885726302</v>
      </c>
      <c r="J5">
        <f t="shared" ca="1" si="1"/>
        <v>113.77762266962455</v>
      </c>
    </row>
    <row r="6" spans="1:10" x14ac:dyDescent="0.25">
      <c r="A6">
        <v>5</v>
      </c>
      <c r="B6">
        <v>50</v>
      </c>
      <c r="G6">
        <v>5</v>
      </c>
      <c r="H6">
        <f t="shared" ca="1" si="0"/>
        <v>106.48813741359318</v>
      </c>
      <c r="I6">
        <f t="shared" ca="1" si="2"/>
        <v>6.488137413593174</v>
      </c>
      <c r="J6">
        <f t="shared" ca="1" si="1"/>
        <v>120.26576008321773</v>
      </c>
    </row>
    <row r="7" spans="1:10" x14ac:dyDescent="0.25">
      <c r="A7">
        <v>6</v>
      </c>
      <c r="B7">
        <v>49</v>
      </c>
      <c r="G7">
        <v>6</v>
      </c>
      <c r="H7">
        <f t="shared" ca="1" si="0"/>
        <v>89.345445113340261</v>
      </c>
      <c r="I7">
        <f t="shared" ca="1" si="2"/>
        <v>-10.654554886659739</v>
      </c>
      <c r="J7">
        <f t="shared" ca="1" si="1"/>
        <v>109.61120519655799</v>
      </c>
    </row>
    <row r="8" spans="1:10" x14ac:dyDescent="0.25">
      <c r="A8">
        <v>7</v>
      </c>
      <c r="B8">
        <v>48</v>
      </c>
      <c r="G8">
        <v>7</v>
      </c>
      <c r="H8">
        <f t="shared" ca="1" si="0"/>
        <v>98.050661583848154</v>
      </c>
      <c r="I8">
        <f t="shared" ca="1" si="2"/>
        <v>-1.9493384161518399</v>
      </c>
      <c r="J8">
        <f t="shared" ca="1" si="1"/>
        <v>107.66186678040614</v>
      </c>
    </row>
    <row r="9" spans="1:10" x14ac:dyDescent="0.25">
      <c r="A9">
        <v>8</v>
      </c>
      <c r="B9">
        <v>45</v>
      </c>
      <c r="G9">
        <v>8</v>
      </c>
      <c r="H9">
        <f t="shared" ca="1" si="0"/>
        <v>105.46727613203362</v>
      </c>
      <c r="I9">
        <f t="shared" ca="1" si="2"/>
        <v>5.4672761320336107</v>
      </c>
      <c r="J9">
        <f t="shared" ca="1" si="1"/>
        <v>113.12914291243976</v>
      </c>
    </row>
    <row r="10" spans="1:10" x14ac:dyDescent="0.25">
      <c r="A10">
        <v>9</v>
      </c>
      <c r="B10">
        <v>46</v>
      </c>
      <c r="G10">
        <v>9</v>
      </c>
      <c r="H10">
        <f t="shared" ca="1" si="0"/>
        <v>103.19802452116762</v>
      </c>
      <c r="I10">
        <f t="shared" ca="1" si="2"/>
        <v>3.1980245211676235</v>
      </c>
      <c r="J10">
        <f t="shared" ca="1" si="1"/>
        <v>116.32716743360739</v>
      </c>
    </row>
    <row r="11" spans="1:10" x14ac:dyDescent="0.25">
      <c r="A11">
        <v>10</v>
      </c>
      <c r="B11">
        <v>47</v>
      </c>
      <c r="G11">
        <v>10</v>
      </c>
      <c r="H11">
        <f t="shared" ca="1" si="0"/>
        <v>96.700035439369827</v>
      </c>
      <c r="I11">
        <f t="shared" ca="1" si="2"/>
        <v>-3.299964560630166</v>
      </c>
      <c r="J11">
        <f t="shared" ca="1" si="1"/>
        <v>113.02720287297721</v>
      </c>
    </row>
    <row r="12" spans="1:10" x14ac:dyDescent="0.25">
      <c r="G12">
        <v>11</v>
      </c>
      <c r="H12">
        <f t="shared" ca="1" si="0"/>
        <v>92.822715524043659</v>
      </c>
      <c r="I12">
        <f t="shared" ca="1" si="2"/>
        <v>-7.1772844759563359</v>
      </c>
      <c r="J12">
        <f t="shared" ca="1" si="1"/>
        <v>105.84991839702087</v>
      </c>
    </row>
    <row r="13" spans="1:10" x14ac:dyDescent="0.25">
      <c r="G13">
        <v>12</v>
      </c>
      <c r="H13">
        <f t="shared" ca="1" si="0"/>
        <v>108.0968575592445</v>
      </c>
      <c r="I13">
        <f t="shared" ca="1" si="2"/>
        <v>8.096857559244496</v>
      </c>
      <c r="J13">
        <f t="shared" ca="1" si="1"/>
        <v>113.94677595626537</v>
      </c>
    </row>
    <row r="14" spans="1:10" x14ac:dyDescent="0.25">
      <c r="G14">
        <v>13</v>
      </c>
      <c r="H14">
        <f t="shared" ca="1" si="0"/>
        <v>96.360970914335269</v>
      </c>
      <c r="I14">
        <f t="shared" ca="1" si="2"/>
        <v>-3.6390290856647263</v>
      </c>
      <c r="J14">
        <f t="shared" ca="1" si="1"/>
        <v>110.30774687060064</v>
      </c>
    </row>
    <row r="15" spans="1:10" x14ac:dyDescent="0.25">
      <c r="G15">
        <v>14</v>
      </c>
      <c r="H15">
        <f t="shared" ca="1" si="0"/>
        <v>103.43035800742258</v>
      </c>
      <c r="I15">
        <f t="shared" ca="1" si="2"/>
        <v>3.4303580074225892</v>
      </c>
      <c r="J15">
        <f t="shared" ca="1" si="1"/>
        <v>113.73810487802322</v>
      </c>
    </row>
    <row r="16" spans="1:10" x14ac:dyDescent="0.25">
      <c r="G16">
        <v>15</v>
      </c>
      <c r="H16">
        <f t="shared" ca="1" si="0"/>
        <v>91.024144405203472</v>
      </c>
      <c r="I16">
        <f t="shared" ca="1" si="2"/>
        <v>-8.9758555947965277</v>
      </c>
      <c r="J16">
        <f t="shared" ca="1" si="1"/>
        <v>104.76224928322669</v>
      </c>
    </row>
    <row r="17" spans="7:10" x14ac:dyDescent="0.25">
      <c r="G17">
        <v>16</v>
      </c>
      <c r="H17">
        <f t="shared" ca="1" si="0"/>
        <v>108.71180250918249</v>
      </c>
      <c r="I17">
        <f t="shared" ca="1" si="2"/>
        <v>8.711802509182494</v>
      </c>
      <c r="J17">
        <f t="shared" ca="1" si="1"/>
        <v>113.47405179240918</v>
      </c>
    </row>
    <row r="18" spans="7:10" x14ac:dyDescent="0.25">
      <c r="G18">
        <v>17</v>
      </c>
      <c r="H18">
        <f t="shared" ca="1" si="0"/>
        <v>89.93316556133945</v>
      </c>
      <c r="I18">
        <f t="shared" ca="1" si="2"/>
        <v>-10.066834438660553</v>
      </c>
      <c r="J18">
        <f t="shared" ca="1" si="1"/>
        <v>103.40721735374863</v>
      </c>
    </row>
    <row r="19" spans="7:10" x14ac:dyDescent="0.25">
      <c r="G19">
        <v>18</v>
      </c>
      <c r="H19">
        <f t="shared" ca="1" si="0"/>
        <v>100.88295304336738</v>
      </c>
      <c r="I19">
        <f t="shared" ca="1" si="2"/>
        <v>0.88295304336738023</v>
      </c>
      <c r="J19">
        <f t="shared" ca="1" si="1"/>
        <v>104.29017039711601</v>
      </c>
    </row>
    <row r="20" spans="7:10" x14ac:dyDescent="0.25">
      <c r="G20">
        <v>19</v>
      </c>
      <c r="H20">
        <f t="shared" ca="1" si="0"/>
        <v>101.7188578715939</v>
      </c>
      <c r="I20">
        <f t="shared" ca="1" si="2"/>
        <v>1.7188578715938951</v>
      </c>
      <c r="J20">
        <f t="shared" ca="1" si="1"/>
        <v>106.00902826870991</v>
      </c>
    </row>
    <row r="21" spans="7:10" x14ac:dyDescent="0.25">
      <c r="G21">
        <v>20</v>
      </c>
      <c r="H21">
        <f t="shared" ca="1" si="0"/>
        <v>94.283151341505558</v>
      </c>
      <c r="I21">
        <f t="shared" ca="1" si="2"/>
        <v>-5.71684865849444</v>
      </c>
      <c r="J21">
        <f t="shared" ca="1" si="1"/>
        <v>100.29217961021547</v>
      </c>
    </row>
    <row r="22" spans="7:10" x14ac:dyDescent="0.25">
      <c r="G22">
        <v>21</v>
      </c>
      <c r="H22">
        <f t="shared" ca="1" si="0"/>
        <v>97.970838943787669</v>
      </c>
      <c r="I22">
        <f t="shared" ca="1" si="2"/>
        <v>-2.0291610562123337</v>
      </c>
      <c r="J22">
        <f t="shared" ca="1" si="1"/>
        <v>98.263018554003139</v>
      </c>
    </row>
    <row r="23" spans="7:10" x14ac:dyDescent="0.25">
      <c r="G23">
        <v>22</v>
      </c>
      <c r="H23">
        <f t="shared" ca="1" si="0"/>
        <v>97.604501749989723</v>
      </c>
      <c r="I23">
        <f t="shared" ca="1" si="2"/>
        <v>-2.3954982500102839</v>
      </c>
      <c r="J23">
        <f t="shared" ca="1" si="1"/>
        <v>95.867520303992862</v>
      </c>
    </row>
    <row r="24" spans="7:10" x14ac:dyDescent="0.25">
      <c r="G24">
        <v>23</v>
      </c>
      <c r="H24">
        <f t="shared" ca="1" si="0"/>
        <v>96.179157521027591</v>
      </c>
      <c r="I24">
        <f t="shared" ca="1" si="2"/>
        <v>-3.8208424789724122</v>
      </c>
      <c r="J24">
        <f t="shared" ca="1" si="1"/>
        <v>92.046677825020453</v>
      </c>
    </row>
    <row r="25" spans="7:10" x14ac:dyDescent="0.25">
      <c r="G25">
        <v>24</v>
      </c>
      <c r="H25">
        <f t="shared" ca="1" si="0"/>
        <v>101.49005948935844</v>
      </c>
      <c r="I25">
        <f t="shared" ca="1" si="2"/>
        <v>1.4900594893584416</v>
      </c>
      <c r="J25">
        <f t="shared" ca="1" si="1"/>
        <v>93.536737314378897</v>
      </c>
    </row>
    <row r="26" spans="7:10" x14ac:dyDescent="0.25">
      <c r="G26">
        <v>25</v>
      </c>
      <c r="H26">
        <f t="shared" ca="1" si="0"/>
        <v>98.444679543420747</v>
      </c>
      <c r="I26">
        <f t="shared" ca="1" si="2"/>
        <v>-1.5553204565792556</v>
      </c>
      <c r="J26">
        <f t="shared" ca="1" si="1"/>
        <v>91.981416857799644</v>
      </c>
    </row>
    <row r="27" spans="7:10" x14ac:dyDescent="0.25">
      <c r="G27">
        <v>26</v>
      </c>
      <c r="H27">
        <f t="shared" ca="1" si="0"/>
        <v>97.707172709861553</v>
      </c>
      <c r="I27">
        <f t="shared" ca="1" si="2"/>
        <v>-2.2928272901384448</v>
      </c>
      <c r="J27">
        <f t="shared" ca="1" si="1"/>
        <v>89.688589567661197</v>
      </c>
    </row>
    <row r="28" spans="7:10" x14ac:dyDescent="0.25">
      <c r="G28">
        <v>27</v>
      </c>
      <c r="H28">
        <f t="shared" ca="1" si="0"/>
        <v>110.17249171238731</v>
      </c>
      <c r="I28">
        <f t="shared" ca="1" si="2"/>
        <v>10.17249171238732</v>
      </c>
      <c r="J28">
        <f t="shared" ca="1" si="1"/>
        <v>99.861081280048523</v>
      </c>
    </row>
    <row r="29" spans="7:10" x14ac:dyDescent="0.25">
      <c r="G29">
        <v>28</v>
      </c>
      <c r="H29">
        <f t="shared" ca="1" si="0"/>
        <v>102.25775711802859</v>
      </c>
      <c r="I29">
        <f t="shared" ca="1" si="2"/>
        <v>2.2577571180285982</v>
      </c>
      <c r="J29">
        <f t="shared" ca="1" si="1"/>
        <v>102.11883839807712</v>
      </c>
    </row>
    <row r="30" spans="7:10" x14ac:dyDescent="0.25">
      <c r="G30">
        <v>29</v>
      </c>
      <c r="H30">
        <f t="shared" ca="1" si="0"/>
        <v>99.695401323536132</v>
      </c>
      <c r="I30">
        <f t="shared" ca="1" si="2"/>
        <v>-0.30459867646387251</v>
      </c>
      <c r="J30">
        <f t="shared" ca="1" si="1"/>
        <v>101.81423972161325</v>
      </c>
    </row>
    <row r="31" spans="7:10" x14ac:dyDescent="0.25">
      <c r="G31">
        <v>30</v>
      </c>
      <c r="H31">
        <f t="shared" ca="1" si="0"/>
        <v>101.35091705438572</v>
      </c>
      <c r="I31">
        <f t="shared" ca="1" si="2"/>
        <v>1.3509170543857221</v>
      </c>
      <c r="J31">
        <f t="shared" ca="1" si="1"/>
        <v>103.16515677599897</v>
      </c>
    </row>
    <row r="32" spans="7:10" x14ac:dyDescent="0.25">
      <c r="G32">
        <v>31</v>
      </c>
      <c r="H32">
        <f t="shared" ca="1" si="0"/>
        <v>103.62130380704542</v>
      </c>
      <c r="I32">
        <f t="shared" ca="1" si="2"/>
        <v>3.6213038070454178</v>
      </c>
      <c r="J32">
        <f t="shared" ca="1" si="1"/>
        <v>106.78646058304439</v>
      </c>
    </row>
    <row r="33" spans="7:10" x14ac:dyDescent="0.25">
      <c r="G33">
        <v>32</v>
      </c>
      <c r="H33">
        <f t="shared" ca="1" si="0"/>
        <v>101.63116671905641</v>
      </c>
      <c r="I33">
        <f t="shared" ca="1" si="2"/>
        <v>1.6311667190564028</v>
      </c>
      <c r="J33">
        <f t="shared" ca="1" si="1"/>
        <v>108.4176273021008</v>
      </c>
    </row>
    <row r="34" spans="7:10" x14ac:dyDescent="0.25">
      <c r="G34">
        <v>33</v>
      </c>
      <c r="H34">
        <f t="shared" ca="1" si="0"/>
        <v>102.21379787899949</v>
      </c>
      <c r="I34">
        <f t="shared" ca="1" si="2"/>
        <v>2.2137978789994874</v>
      </c>
      <c r="J34">
        <f t="shared" ca="1" si="1"/>
        <v>110.63142518110028</v>
      </c>
    </row>
    <row r="35" spans="7:10" x14ac:dyDescent="0.25">
      <c r="G35">
        <v>34</v>
      </c>
      <c r="H35">
        <f t="shared" ref="H35:H66" ca="1" si="3">$H$2+I35</f>
        <v>99.387343264870239</v>
      </c>
      <c r="I35">
        <f t="shared" ca="1" si="2"/>
        <v>-0.61265673512975483</v>
      </c>
      <c r="J35">
        <f t="shared" ca="1" si="1"/>
        <v>110.01876844597052</v>
      </c>
    </row>
    <row r="36" spans="7:10" x14ac:dyDescent="0.25">
      <c r="G36">
        <v>35</v>
      </c>
      <c r="H36">
        <f t="shared" ca="1" si="3"/>
        <v>97.719259137300682</v>
      </c>
      <c r="I36">
        <f t="shared" ca="1" si="2"/>
        <v>-2.2807408626993193</v>
      </c>
      <c r="J36">
        <f t="shared" ca="1" si="1"/>
        <v>107.7380275832712</v>
      </c>
    </row>
    <row r="37" spans="7:10" x14ac:dyDescent="0.25">
      <c r="G37">
        <v>36</v>
      </c>
      <c r="H37">
        <f t="shared" ca="1" si="3"/>
        <v>95.705109843608227</v>
      </c>
      <c r="I37">
        <f t="shared" ca="1" si="2"/>
        <v>-4.2948901563917676</v>
      </c>
      <c r="J37">
        <f t="shared" ca="1" si="1"/>
        <v>103.44313742687943</v>
      </c>
    </row>
    <row r="38" spans="7:10" x14ac:dyDescent="0.25">
      <c r="G38">
        <v>37</v>
      </c>
      <c r="H38">
        <f t="shared" ca="1" si="3"/>
        <v>104.28572010630482</v>
      </c>
      <c r="I38">
        <f t="shared" ca="1" si="2"/>
        <v>4.2857201063048214</v>
      </c>
      <c r="J38">
        <f t="shared" ca="1" si="1"/>
        <v>107.72885753318425</v>
      </c>
    </row>
    <row r="39" spans="7:10" x14ac:dyDescent="0.25">
      <c r="G39">
        <v>38</v>
      </c>
      <c r="H39">
        <f t="shared" ca="1" si="3"/>
        <v>90.56032679009158</v>
      </c>
      <c r="I39">
        <f t="shared" ca="1" si="2"/>
        <v>-9.4396732099084222</v>
      </c>
      <c r="J39">
        <f t="shared" ca="1" si="1"/>
        <v>98.289184323275833</v>
      </c>
    </row>
    <row r="40" spans="7:10" x14ac:dyDescent="0.25">
      <c r="G40">
        <v>39</v>
      </c>
      <c r="H40">
        <f t="shared" ca="1" si="3"/>
        <v>112.42198567347356</v>
      </c>
      <c r="I40">
        <f t="shared" ca="1" si="2"/>
        <v>12.42198567347355</v>
      </c>
      <c r="J40">
        <f t="shared" ca="1" si="1"/>
        <v>110.71116999674939</v>
      </c>
    </row>
    <row r="41" spans="7:10" x14ac:dyDescent="0.25">
      <c r="G41">
        <v>40</v>
      </c>
      <c r="H41">
        <f t="shared" ca="1" si="3"/>
        <v>97.66701019923407</v>
      </c>
      <c r="I41">
        <f t="shared" ca="1" si="2"/>
        <v>-2.3329898007659344</v>
      </c>
      <c r="J41">
        <f t="shared" ca="1" si="1"/>
        <v>108.37818019598346</v>
      </c>
    </row>
    <row r="42" spans="7:10" x14ac:dyDescent="0.25">
      <c r="G42">
        <v>41</v>
      </c>
      <c r="H42">
        <f t="shared" ca="1" si="3"/>
        <v>84.907989743288809</v>
      </c>
      <c r="I42">
        <f t="shared" ca="1" si="2"/>
        <v>-15.092010256711196</v>
      </c>
      <c r="J42">
        <f t="shared" ca="1" si="1"/>
        <v>93.28616993927227</v>
      </c>
    </row>
    <row r="43" spans="7:10" x14ac:dyDescent="0.25">
      <c r="G43">
        <v>42</v>
      </c>
      <c r="H43">
        <f t="shared" ca="1" si="3"/>
        <v>102.0766053092959</v>
      </c>
      <c r="I43">
        <f t="shared" ca="1" si="2"/>
        <v>2.0766053092959029</v>
      </c>
      <c r="J43">
        <f t="shared" ca="1" si="1"/>
        <v>95.36277524856817</v>
      </c>
    </row>
    <row r="44" spans="7:10" x14ac:dyDescent="0.25">
      <c r="G44">
        <v>43</v>
      </c>
      <c r="H44">
        <f t="shared" ca="1" si="3"/>
        <v>96.106073186616428</v>
      </c>
      <c r="I44">
        <f t="shared" ca="1" si="2"/>
        <v>-3.8939268133835658</v>
      </c>
      <c r="J44">
        <f t="shared" ca="1" si="1"/>
        <v>91.468848435184597</v>
      </c>
    </row>
    <row r="45" spans="7:10" x14ac:dyDescent="0.25">
      <c r="G45">
        <v>44</v>
      </c>
      <c r="H45">
        <f t="shared" ca="1" si="3"/>
        <v>102.91411713336497</v>
      </c>
      <c r="I45">
        <f t="shared" ca="1" si="2"/>
        <v>2.9141171333649623</v>
      </c>
      <c r="J45">
        <f t="shared" ca="1" si="1"/>
        <v>94.382965568549565</v>
      </c>
    </row>
    <row r="46" spans="7:10" x14ac:dyDescent="0.25">
      <c r="G46">
        <v>45</v>
      </c>
      <c r="H46">
        <f t="shared" ca="1" si="3"/>
        <v>92.567266493738828</v>
      </c>
      <c r="I46">
        <f t="shared" ca="1" si="2"/>
        <v>-7.4327335062611759</v>
      </c>
      <c r="J46">
        <f t="shared" ca="1" si="1"/>
        <v>86.950232062288393</v>
      </c>
    </row>
    <row r="47" spans="7:10" x14ac:dyDescent="0.25">
      <c r="G47">
        <v>46</v>
      </c>
      <c r="H47">
        <f t="shared" ca="1" si="3"/>
        <v>103.73860601226247</v>
      </c>
      <c r="I47">
        <f t="shared" ca="1" si="2"/>
        <v>3.738606012262466</v>
      </c>
      <c r="J47">
        <f t="shared" ca="1" si="1"/>
        <v>90.688838074550858</v>
      </c>
    </row>
    <row r="48" spans="7:10" x14ac:dyDescent="0.25">
      <c r="G48">
        <v>47</v>
      </c>
      <c r="H48">
        <f t="shared" ca="1" si="3"/>
        <v>96.011316573309543</v>
      </c>
      <c r="I48">
        <f t="shared" ca="1" si="2"/>
        <v>-3.9886834266904616</v>
      </c>
      <c r="J48">
        <f t="shared" ca="1" si="1"/>
        <v>86.700154647860401</v>
      </c>
    </row>
    <row r="49" spans="1:10" x14ac:dyDescent="0.25">
      <c r="G49">
        <v>48</v>
      </c>
      <c r="H49">
        <f t="shared" ca="1" si="3"/>
        <v>103.48897998275702</v>
      </c>
      <c r="I49">
        <f t="shared" ca="1" si="2"/>
        <v>3.4889799827570176</v>
      </c>
      <c r="J49">
        <f t="shared" ca="1" si="1"/>
        <v>90.189134630617417</v>
      </c>
    </row>
    <row r="50" spans="1:10" x14ac:dyDescent="0.25">
      <c r="G50">
        <v>49</v>
      </c>
      <c r="H50">
        <f t="shared" ca="1" si="3"/>
        <v>100.1058889810723</v>
      </c>
      <c r="I50">
        <f t="shared" ca="1" si="2"/>
        <v>0.1058889810722967</v>
      </c>
      <c r="J50">
        <f t="shared" ca="1" si="1"/>
        <v>90.295023611689714</v>
      </c>
    </row>
    <row r="51" spans="1:10" x14ac:dyDescent="0.25">
      <c r="G51">
        <v>50</v>
      </c>
      <c r="H51">
        <f t="shared" ca="1" si="3"/>
        <v>96.804005830315276</v>
      </c>
      <c r="I51">
        <f t="shared" ca="1" si="2"/>
        <v>-3.1959941696847278</v>
      </c>
      <c r="J51">
        <f t="shared" ca="1" si="1"/>
        <v>87.099029442004991</v>
      </c>
    </row>
    <row r="53" spans="1:10" x14ac:dyDescent="0.25">
      <c r="G53" t="s">
        <v>4</v>
      </c>
      <c r="H53">
        <f ca="1" xml:space="preserve"> AVERAGE(H2:H51)</f>
        <v>99.741980588840093</v>
      </c>
      <c r="J53">
        <f ca="1">AVERAGE(J2:J51)</f>
        <v>102.54384327505619</v>
      </c>
    </row>
    <row r="54" spans="1:10" x14ac:dyDescent="0.25">
      <c r="G54" t="s">
        <v>5</v>
      </c>
      <c r="H54">
        <f ca="1">STDEVP(H2:H51)</f>
        <v>5.5576710815862986</v>
      </c>
      <c r="J54">
        <f ca="1">_xlfn.STDEV.S(J2:J51)</f>
        <v>8.8195281154306358</v>
      </c>
    </row>
    <row r="58" spans="1:10" x14ac:dyDescent="0.25">
      <c r="A58" t="s">
        <v>6</v>
      </c>
    </row>
    <row r="59" spans="1:10" x14ac:dyDescent="0.25">
      <c r="A59" t="s">
        <v>5</v>
      </c>
      <c r="B59" s="1">
        <v>0.02</v>
      </c>
    </row>
    <row r="60" spans="1:10" x14ac:dyDescent="0.25">
      <c r="A60" t="s">
        <v>8</v>
      </c>
    </row>
    <row r="61" spans="1:10" x14ac:dyDescent="0.25">
      <c r="A61" t="s">
        <v>9</v>
      </c>
      <c r="C61" t="s">
        <v>10</v>
      </c>
    </row>
    <row r="63" spans="1:10" x14ac:dyDescent="0.25">
      <c r="A63" t="s">
        <v>0</v>
      </c>
      <c r="B63" t="s">
        <v>11</v>
      </c>
      <c r="C63" t="s">
        <v>7</v>
      </c>
      <c r="D63" t="s">
        <v>12</v>
      </c>
      <c r="E63" t="s">
        <v>13</v>
      </c>
      <c r="H63" t="s">
        <v>14</v>
      </c>
    </row>
    <row r="64" spans="1:10" x14ac:dyDescent="0.25">
      <c r="A64">
        <v>1</v>
      </c>
      <c r="B64">
        <v>100</v>
      </c>
      <c r="C64">
        <f ca="1">NORMINV(RAND(),0,5)</f>
        <v>-10.35714466586084</v>
      </c>
      <c r="D64">
        <v>100</v>
      </c>
      <c r="E64">
        <v>100</v>
      </c>
      <c r="H64">
        <v>100</v>
      </c>
      <c r="I64" t="s">
        <v>15</v>
      </c>
      <c r="J64">
        <f ca="1">CORREL(H64:H112,H65:H113)</f>
        <v>0.54728930391351005</v>
      </c>
    </row>
    <row r="65" spans="1:10" x14ac:dyDescent="0.25">
      <c r="A65">
        <v>2</v>
      </c>
      <c r="B65">
        <v>100</v>
      </c>
      <c r="C65">
        <f t="shared" ref="C65:C113" ca="1" si="4">NORMINV(RAND(),0,5)</f>
        <v>-4.7779497911751436</v>
      </c>
      <c r="D65">
        <v>100</v>
      </c>
      <c r="E65">
        <v>100</v>
      </c>
      <c r="H65">
        <v>100</v>
      </c>
      <c r="I65" t="s">
        <v>16</v>
      </c>
      <c r="J65">
        <f ca="1">CORREL(H66:H113,H64:H111)</f>
        <v>0.27090158002814801</v>
      </c>
    </row>
    <row r="66" spans="1:10" x14ac:dyDescent="0.25">
      <c r="A66">
        <v>3</v>
      </c>
      <c r="B66">
        <f ca="1">1.02*B64+0.1*B65+C66</f>
        <v>118.1844486874536</v>
      </c>
      <c r="C66">
        <f t="shared" ca="1" si="4"/>
        <v>6.1844486874536013</v>
      </c>
      <c r="D66">
        <f ca="1">D64-0.1*D65+C66+10</f>
        <v>106.1844486874536</v>
      </c>
      <c r="E66">
        <f>1.02*E64-E65*0.1</f>
        <v>92</v>
      </c>
      <c r="H66">
        <f ca="1">100+C66+0.9*C65+0.9*C64</f>
        <v>92.562863676121211</v>
      </c>
      <c r="I66" t="s">
        <v>17</v>
      </c>
      <c r="J66">
        <f ca="1">CORREL(H67:H113,H64:H110)</f>
        <v>-0.11732470171892016</v>
      </c>
    </row>
    <row r="67" spans="1:10" x14ac:dyDescent="0.25">
      <c r="A67">
        <v>4</v>
      </c>
      <c r="B67">
        <f t="shared" ref="B67:B113" ca="1" si="5">1.02*B65+0.1*B66+C67</f>
        <v>119.04303800017654</v>
      </c>
      <c r="C67">
        <f t="shared" ca="1" si="4"/>
        <v>5.2245931314311802</v>
      </c>
      <c r="D67">
        <f t="shared" ref="D67:D113" ca="1" si="6">D65-0.1*D66+C67+10</f>
        <v>104.60614826268582</v>
      </c>
      <c r="E67">
        <f t="shared" ref="E67:E113" si="7">1.02*E65-E66*0.1</f>
        <v>92.8</v>
      </c>
      <c r="H67">
        <f t="shared" ref="H67:H113" ca="1" si="8">100+C67+0.9*C66+0.9*C65</f>
        <v>106.49044213808179</v>
      </c>
    </row>
    <row r="68" spans="1:10" x14ac:dyDescent="0.25">
      <c r="A68">
        <v>5</v>
      </c>
      <c r="B68">
        <f t="shared" ca="1" si="5"/>
        <v>132.07870506182522</v>
      </c>
      <c r="C68">
        <f t="shared" ca="1" si="4"/>
        <v>-0.37373639939511449</v>
      </c>
      <c r="D68">
        <f t="shared" ca="1" si="6"/>
        <v>105.3500974617899</v>
      </c>
      <c r="E68">
        <f t="shared" si="7"/>
        <v>84.56</v>
      </c>
      <c r="H68">
        <f t="shared" ca="1" si="8"/>
        <v>109.89440123760119</v>
      </c>
    </row>
    <row r="69" spans="1:10" x14ac:dyDescent="0.25">
      <c r="A69">
        <v>6</v>
      </c>
      <c r="B69">
        <f t="shared" ca="1" si="5"/>
        <v>136.10817127998459</v>
      </c>
      <c r="C69">
        <f t="shared" ca="1" si="4"/>
        <v>1.4764020136220024</v>
      </c>
      <c r="D69">
        <f t="shared" ca="1" si="6"/>
        <v>105.54754053012884</v>
      </c>
      <c r="E69">
        <f t="shared" si="7"/>
        <v>86.199999999999989</v>
      </c>
      <c r="H69">
        <f t="shared" ca="1" si="8"/>
        <v>105.84217307245447</v>
      </c>
      <c r="I69" t="s">
        <v>4</v>
      </c>
      <c r="J69">
        <f ca="1">AVERAGE(H64:H113)</f>
        <v>100.79282362338097</v>
      </c>
    </row>
    <row r="70" spans="1:10" x14ac:dyDescent="0.25">
      <c r="A70">
        <v>7</v>
      </c>
      <c r="B70">
        <f t="shared" ca="1" si="5"/>
        <v>153.8256845694041</v>
      </c>
      <c r="C70">
        <f t="shared" ca="1" si="4"/>
        <v>5.4945882783439135</v>
      </c>
      <c r="D70">
        <f t="shared" ca="1" si="6"/>
        <v>110.28993168712093</v>
      </c>
      <c r="E70">
        <f t="shared" si="7"/>
        <v>77.631199999999993</v>
      </c>
      <c r="H70">
        <f t="shared" ca="1" si="8"/>
        <v>106.48698733114811</v>
      </c>
      <c r="I70" t="s">
        <v>5</v>
      </c>
      <c r="J70">
        <f ca="1">_xlfn.STDEV.S(H64:H113)</f>
        <v>6.2905880568371213</v>
      </c>
    </row>
    <row r="71" spans="1:10" x14ac:dyDescent="0.25">
      <c r="A71">
        <v>8</v>
      </c>
      <c r="B71">
        <f t="shared" ca="1" si="5"/>
        <v>153.7675388509042</v>
      </c>
      <c r="C71">
        <f t="shared" ca="1" si="4"/>
        <v>-0.44536431162050161</v>
      </c>
      <c r="D71">
        <f t="shared" ca="1" si="6"/>
        <v>104.07318304979624</v>
      </c>
      <c r="E71">
        <f t="shared" si="7"/>
        <v>80.160879999999992</v>
      </c>
      <c r="H71">
        <f t="shared" ca="1" si="8"/>
        <v>105.82852695114882</v>
      </c>
    </row>
    <row r="72" spans="1:10" x14ac:dyDescent="0.25">
      <c r="A72">
        <v>9</v>
      </c>
      <c r="B72">
        <f t="shared" ca="1" si="5"/>
        <v>172.68181330348256</v>
      </c>
      <c r="C72">
        <f t="shared" ca="1" si="4"/>
        <v>0.40286115759997887</v>
      </c>
      <c r="D72">
        <f t="shared" ca="1" si="6"/>
        <v>110.28547453974127</v>
      </c>
      <c r="E72">
        <f t="shared" si="7"/>
        <v>71.167735999999991</v>
      </c>
      <c r="H72">
        <f t="shared" ca="1" si="8"/>
        <v>104.94716272765105</v>
      </c>
    </row>
    <row r="73" spans="1:10" x14ac:dyDescent="0.25">
      <c r="A73">
        <v>10</v>
      </c>
      <c r="B73">
        <f t="shared" ca="1" si="5"/>
        <v>174.48515220781661</v>
      </c>
      <c r="C73">
        <f t="shared" ca="1" si="4"/>
        <v>0.37408124954605748</v>
      </c>
      <c r="D73">
        <f t="shared" ca="1" si="6"/>
        <v>103.41871684536817</v>
      </c>
      <c r="E73">
        <f t="shared" si="7"/>
        <v>74.647323999999998</v>
      </c>
      <c r="H73">
        <f t="shared" ca="1" si="8"/>
        <v>100.33582841092758</v>
      </c>
    </row>
    <row r="74" spans="1:10" x14ac:dyDescent="0.25">
      <c r="A74">
        <v>11</v>
      </c>
      <c r="B74">
        <f t="shared" ca="1" si="5"/>
        <v>193.97249481521189</v>
      </c>
      <c r="C74">
        <f t="shared" ca="1" si="4"/>
        <v>0.38853002487800992</v>
      </c>
      <c r="D74">
        <f t="shared" ca="1" si="6"/>
        <v>110.33213288008247</v>
      </c>
      <c r="E74">
        <f t="shared" si="7"/>
        <v>65.126358319999994</v>
      </c>
      <c r="H74">
        <f t="shared" ca="1" si="8"/>
        <v>101.08777819130944</v>
      </c>
    </row>
    <row r="75" spans="1:10" x14ac:dyDescent="0.25">
      <c r="A75">
        <v>12</v>
      </c>
      <c r="B75">
        <f t="shared" ca="1" si="5"/>
        <v>200.43220130568199</v>
      </c>
      <c r="C75">
        <f t="shared" ca="1" si="4"/>
        <v>3.060096572187871</v>
      </c>
      <c r="D75">
        <f t="shared" ca="1" si="6"/>
        <v>105.4456001295478</v>
      </c>
      <c r="E75">
        <f t="shared" si="7"/>
        <v>69.627634647999997</v>
      </c>
      <c r="H75">
        <f t="shared" ca="1" si="8"/>
        <v>103.74644671916954</v>
      </c>
    </row>
    <row r="76" spans="1:10" x14ac:dyDescent="0.25">
      <c r="A76">
        <v>13</v>
      </c>
      <c r="B76">
        <f t="shared" ca="1" si="5"/>
        <v>218.75089993555045</v>
      </c>
      <c r="C76">
        <f t="shared" ca="1" si="4"/>
        <v>0.85573509346611809</v>
      </c>
      <c r="D76">
        <f t="shared" ca="1" si="6"/>
        <v>110.64330796059382</v>
      </c>
      <c r="E76">
        <f t="shared" si="7"/>
        <v>59.466122021599993</v>
      </c>
      <c r="H76">
        <f t="shared" ca="1" si="8"/>
        <v>103.95949903082541</v>
      </c>
    </row>
    <row r="77" spans="1:10" x14ac:dyDescent="0.25">
      <c r="A77">
        <v>14</v>
      </c>
      <c r="B77">
        <f t="shared" ca="1" si="5"/>
        <v>226.89093881904094</v>
      </c>
      <c r="C77">
        <f t="shared" ca="1" si="4"/>
        <v>0.57500349369027937</v>
      </c>
      <c r="D77">
        <f t="shared" ca="1" si="6"/>
        <v>104.95627282717869</v>
      </c>
      <c r="E77">
        <f t="shared" si="7"/>
        <v>65.073575138799995</v>
      </c>
      <c r="H77">
        <f t="shared" ca="1" si="8"/>
        <v>104.09925199277886</v>
      </c>
    </row>
    <row r="78" spans="1:10" x14ac:dyDescent="0.25">
      <c r="A78">
        <v>15</v>
      </c>
      <c r="B78">
        <f t="shared" ca="1" si="5"/>
        <v>237.3591362071916</v>
      </c>
      <c r="C78">
        <f t="shared" ca="1" si="4"/>
        <v>-8.4558756089739511</v>
      </c>
      <c r="D78">
        <f t="shared" ca="1" si="6"/>
        <v>101.69180506890199</v>
      </c>
      <c r="E78">
        <f t="shared" si="7"/>
        <v>54.148086948151992</v>
      </c>
      <c r="H78">
        <f t="shared" ca="1" si="8"/>
        <v>92.831789119466805</v>
      </c>
    </row>
    <row r="79" spans="1:10" x14ac:dyDescent="0.25">
      <c r="A79">
        <v>16</v>
      </c>
      <c r="B79">
        <f t="shared" ca="1" si="5"/>
        <v>251.8427481640901</v>
      </c>
      <c r="C79">
        <f t="shared" ca="1" si="4"/>
        <v>-3.3219230520508019</v>
      </c>
      <c r="D79">
        <f t="shared" ca="1" si="6"/>
        <v>101.46516926823769</v>
      </c>
      <c r="E79">
        <f t="shared" si="7"/>
        <v>60.960237946760792</v>
      </c>
      <c r="H79">
        <f t="shared" ca="1" si="8"/>
        <v>89.585292044193892</v>
      </c>
    </row>
    <row r="80" spans="1:10" x14ac:dyDescent="0.25">
      <c r="A80">
        <v>17</v>
      </c>
      <c r="B80">
        <f t="shared" ca="1" si="5"/>
        <v>271.03944644382909</v>
      </c>
      <c r="C80">
        <f t="shared" ca="1" si="4"/>
        <v>3.7488526960846729</v>
      </c>
      <c r="D80">
        <f t="shared" ca="1" si="6"/>
        <v>105.29414083816289</v>
      </c>
      <c r="E80">
        <f t="shared" si="7"/>
        <v>49.135024892438956</v>
      </c>
      <c r="H80">
        <f t="shared" ca="1" si="8"/>
        <v>93.148833901162391</v>
      </c>
    </row>
    <row r="81" spans="1:8" x14ac:dyDescent="0.25">
      <c r="A81">
        <v>18</v>
      </c>
      <c r="B81">
        <f t="shared" ca="1" si="5"/>
        <v>284.75750354753274</v>
      </c>
      <c r="C81">
        <f t="shared" ca="1" si="4"/>
        <v>0.77395577577789276</v>
      </c>
      <c r="D81">
        <f t="shared" ca="1" si="6"/>
        <v>101.70971096019929</v>
      </c>
      <c r="E81">
        <f t="shared" si="7"/>
        <v>57.265940216452115</v>
      </c>
      <c r="H81">
        <f t="shared" ca="1" si="8"/>
        <v>101.15819245540838</v>
      </c>
    </row>
    <row r="82" spans="1:8" x14ac:dyDescent="0.25">
      <c r="A82">
        <v>19</v>
      </c>
      <c r="B82">
        <f t="shared" ca="1" si="5"/>
        <v>313.67698328120059</v>
      </c>
      <c r="C82">
        <f t="shared" ca="1" si="4"/>
        <v>8.7409975537416233</v>
      </c>
      <c r="D82">
        <f t="shared" ca="1" si="6"/>
        <v>113.86416729588458</v>
      </c>
      <c r="E82">
        <f t="shared" si="7"/>
        <v>44.391131368642526</v>
      </c>
      <c r="H82">
        <f t="shared" ca="1" si="8"/>
        <v>112.81152517841792</v>
      </c>
    </row>
    <row r="83" spans="1:8" x14ac:dyDescent="0.25">
      <c r="A83">
        <v>20</v>
      </c>
      <c r="B83">
        <f t="shared" ca="1" si="5"/>
        <v>318.79950805257386</v>
      </c>
      <c r="C83">
        <f t="shared" ca="1" si="4"/>
        <v>-3.0208438940296385</v>
      </c>
      <c r="D83">
        <f t="shared" ca="1" si="6"/>
        <v>97.302450336581188</v>
      </c>
      <c r="E83">
        <f t="shared" si="7"/>
        <v>53.972145883916909</v>
      </c>
      <c r="H83">
        <f t="shared" ca="1" si="8"/>
        <v>105.54261410253793</v>
      </c>
    </row>
    <row r="84" spans="1:8" x14ac:dyDescent="0.25">
      <c r="A84">
        <v>21</v>
      </c>
      <c r="B84">
        <f t="shared" ca="1" si="5"/>
        <v>348.71107542150372</v>
      </c>
      <c r="C84">
        <f t="shared" ca="1" si="4"/>
        <v>-3.1193983305782669</v>
      </c>
      <c r="D84">
        <f t="shared" ca="1" si="6"/>
        <v>111.0145239316482</v>
      </c>
      <c r="E84">
        <f t="shared" si="7"/>
        <v>39.881739407623684</v>
      </c>
      <c r="H84">
        <f t="shared" ca="1" si="8"/>
        <v>102.02873996316252</v>
      </c>
    </row>
    <row r="85" spans="1:8" x14ac:dyDescent="0.25">
      <c r="A85">
        <v>22</v>
      </c>
      <c r="B85">
        <f t="shared" ca="1" si="5"/>
        <v>357.98031762723156</v>
      </c>
      <c r="C85">
        <f t="shared" ca="1" si="4"/>
        <v>-2.0662881285441639</v>
      </c>
      <c r="D85">
        <f t="shared" ca="1" si="6"/>
        <v>94.13470981487221</v>
      </c>
      <c r="E85">
        <f t="shared" si="7"/>
        <v>51.063414860832886</v>
      </c>
      <c r="H85">
        <f t="shared" ca="1" si="8"/>
        <v>92.407493869308723</v>
      </c>
    </row>
    <row r="86" spans="1:8" x14ac:dyDescent="0.25">
      <c r="A86">
        <v>23</v>
      </c>
      <c r="B86">
        <f t="shared" ca="1" si="5"/>
        <v>395.73780076907417</v>
      </c>
      <c r="C86">
        <f t="shared" ca="1" si="4"/>
        <v>4.2544720764171888</v>
      </c>
      <c r="D86">
        <f t="shared" ca="1" si="6"/>
        <v>115.85552502657816</v>
      </c>
      <c r="E86">
        <f t="shared" si="7"/>
        <v>35.573032709692868</v>
      </c>
      <c r="H86">
        <f t="shared" ca="1" si="8"/>
        <v>99.58735426320699</v>
      </c>
    </row>
    <row r="87" spans="1:8" x14ac:dyDescent="0.25">
      <c r="A87">
        <v>24</v>
      </c>
      <c r="B87">
        <f ca="1">1.02*B85+0.1*B86+C87</f>
        <v>406.68396329798833</v>
      </c>
      <c r="C87">
        <f t="shared" ca="1" si="4"/>
        <v>1.9702592413047062</v>
      </c>
      <c r="D87">
        <f t="shared" ca="1" si="6"/>
        <v>94.519416553519093</v>
      </c>
      <c r="E87">
        <f t="shared" si="7"/>
        <v>48.527379887080258</v>
      </c>
      <c r="H87">
        <f t="shared" ca="1" si="8"/>
        <v>103.93962479439043</v>
      </c>
    </row>
    <row r="88" spans="1:8" x14ac:dyDescent="0.25">
      <c r="A88">
        <v>25</v>
      </c>
      <c r="B88">
        <f t="shared" ca="1" si="5"/>
        <v>438.51293513999525</v>
      </c>
      <c r="C88">
        <f t="shared" ca="1" si="4"/>
        <v>-5.8080179742592506</v>
      </c>
      <c r="D88">
        <f t="shared" ca="1" si="6"/>
        <v>110.595565396967</v>
      </c>
      <c r="E88">
        <f t="shared" si="7"/>
        <v>31.4317553751787</v>
      </c>
      <c r="H88">
        <f t="shared" ca="1" si="8"/>
        <v>99.79424021169045</v>
      </c>
    </row>
    <row r="89" spans="1:8" x14ac:dyDescent="0.25">
      <c r="A89">
        <v>26</v>
      </c>
      <c r="B89">
        <f t="shared" ca="1" si="5"/>
        <v>457.44891799051283</v>
      </c>
      <c r="C89">
        <f t="shared" ca="1" si="4"/>
        <v>-1.2200180874347606</v>
      </c>
      <c r="D89">
        <f t="shared" ca="1" si="6"/>
        <v>92.239841926387626</v>
      </c>
      <c r="E89">
        <f t="shared" si="7"/>
        <v>46.354751947303996</v>
      </c>
      <c r="H89">
        <f t="shared" ca="1" si="8"/>
        <v>95.325999052906141</v>
      </c>
    </row>
    <row r="90" spans="1:8" x14ac:dyDescent="0.25">
      <c r="A90">
        <v>27</v>
      </c>
      <c r="B90">
        <f t="shared" ca="1" si="5"/>
        <v>490.6899436010458</v>
      </c>
      <c r="C90">
        <f t="shared" ca="1" si="4"/>
        <v>-2.3381420408006974</v>
      </c>
      <c r="D90">
        <f t="shared" ca="1" si="6"/>
        <v>109.03343916352753</v>
      </c>
      <c r="E90">
        <f t="shared" si="7"/>
        <v>27.424915287951873</v>
      </c>
      <c r="H90">
        <f t="shared" ca="1" si="8"/>
        <v>91.336625503674682</v>
      </c>
    </row>
    <row r="91" spans="1:8" x14ac:dyDescent="0.25">
      <c r="A91">
        <v>28</v>
      </c>
      <c r="B91">
        <f t="shared" ca="1" si="5"/>
        <v>513.64374028276779</v>
      </c>
      <c r="C91">
        <f t="shared" ca="1" si="4"/>
        <v>-2.0231504276598784</v>
      </c>
      <c r="D91">
        <f t="shared" ca="1" si="6"/>
        <v>89.313347582375002</v>
      </c>
      <c r="E91">
        <f t="shared" si="7"/>
        <v>44.539355457454889</v>
      </c>
      <c r="H91">
        <f t="shared" ca="1" si="8"/>
        <v>94.774505456928196</v>
      </c>
    </row>
    <row r="92" spans="1:8" x14ac:dyDescent="0.25">
      <c r="A92">
        <v>29</v>
      </c>
      <c r="B92">
        <f t="shared" ca="1" si="5"/>
        <v>554.96909949993767</v>
      </c>
      <c r="C92">
        <f t="shared" ca="1" si="4"/>
        <v>3.1009829985941924</v>
      </c>
      <c r="D92">
        <f t="shared" ca="1" si="6"/>
        <v>113.20308740388423</v>
      </c>
      <c r="E92">
        <f t="shared" si="7"/>
        <v>23.519478047965421</v>
      </c>
      <c r="H92">
        <f t="shared" ca="1" si="8"/>
        <v>99.175819776979665</v>
      </c>
    </row>
    <row r="93" spans="1:8" x14ac:dyDescent="0.25">
      <c r="A93">
        <v>30</v>
      </c>
      <c r="B93">
        <f t="shared" ca="1" si="5"/>
        <v>588.27641937842827</v>
      </c>
      <c r="C93">
        <f t="shared" ca="1" si="4"/>
        <v>8.8628943400112732</v>
      </c>
      <c r="D93">
        <f t="shared" ca="1" si="6"/>
        <v>96.855933181997841</v>
      </c>
      <c r="E93">
        <f t="shared" si="7"/>
        <v>43.078194761807445</v>
      </c>
      <c r="H93">
        <f t="shared" ca="1" si="8"/>
        <v>109.83294365385215</v>
      </c>
    </row>
    <row r="94" spans="1:8" x14ac:dyDescent="0.25">
      <c r="A94">
        <v>31</v>
      </c>
      <c r="B94">
        <f t="shared" ca="1" si="5"/>
        <v>621.11953994307089</v>
      </c>
      <c r="C94">
        <f t="shared" ca="1" si="4"/>
        <v>-3.776583484708314</v>
      </c>
      <c r="D94">
        <f t="shared" ca="1" si="6"/>
        <v>109.74091060097612</v>
      </c>
      <c r="E94">
        <f t="shared" si="7"/>
        <v>19.682048132743986</v>
      </c>
      <c r="H94">
        <f t="shared" ca="1" si="8"/>
        <v>106.99090612003661</v>
      </c>
    </row>
    <row r="95" spans="1:8" x14ac:dyDescent="0.25">
      <c r="A95">
        <v>32</v>
      </c>
      <c r="B95">
        <f t="shared" ca="1" si="5"/>
        <v>667.61620429855873</v>
      </c>
      <c r="C95">
        <f t="shared" ca="1" si="4"/>
        <v>5.4623025382547388</v>
      </c>
      <c r="D95">
        <f t="shared" ca="1" si="6"/>
        <v>101.34414466015497</v>
      </c>
      <c r="E95">
        <f t="shared" si="7"/>
        <v>41.9715538437692</v>
      </c>
      <c r="H95">
        <f t="shared" ca="1" si="8"/>
        <v>110.0399823080274</v>
      </c>
    </row>
    <row r="96" spans="1:8" x14ac:dyDescent="0.25">
      <c r="A96">
        <v>33</v>
      </c>
      <c r="B96">
        <f t="shared" ca="1" si="5"/>
        <v>698.97908814246261</v>
      </c>
      <c r="C96">
        <f t="shared" ca="1" si="4"/>
        <v>-1.3244630293255883</v>
      </c>
      <c r="D96">
        <f t="shared" ca="1" si="6"/>
        <v>108.28203310563504</v>
      </c>
      <c r="E96">
        <f t="shared" si="7"/>
        <v>15.878533711021948</v>
      </c>
      <c r="H96">
        <f t="shared" ca="1" si="8"/>
        <v>100.1926841188662</v>
      </c>
    </row>
    <row r="97" spans="1:8" x14ac:dyDescent="0.25">
      <c r="A97">
        <v>34</v>
      </c>
      <c r="B97">
        <f t="shared" ca="1" si="5"/>
        <v>751.63079290306007</v>
      </c>
      <c r="C97">
        <f t="shared" ca="1" si="4"/>
        <v>0.76435570428379229</v>
      </c>
      <c r="D97">
        <f t="shared" ca="1" si="6"/>
        <v>101.28029705387524</v>
      </c>
      <c r="E97">
        <f t="shared" si="7"/>
        <v>41.223131549542394</v>
      </c>
      <c r="H97">
        <f t="shared" ca="1" si="8"/>
        <v>104.48841126232001</v>
      </c>
    </row>
    <row r="98" spans="1:8" x14ac:dyDescent="0.25">
      <c r="A98">
        <v>35</v>
      </c>
      <c r="B98">
        <f t="shared" ca="1" si="5"/>
        <v>790.64954607368145</v>
      </c>
      <c r="C98">
        <f t="shared" ca="1" si="4"/>
        <v>2.5277968780635742</v>
      </c>
      <c r="D98">
        <f t="shared" ca="1" si="6"/>
        <v>110.68180027831109</v>
      </c>
      <c r="E98">
        <f t="shared" si="7"/>
        <v>12.073791230288146</v>
      </c>
      <c r="H98">
        <f t="shared" ca="1" si="8"/>
        <v>102.02370028552595</v>
      </c>
    </row>
    <row r="99" spans="1:8" x14ac:dyDescent="0.25">
      <c r="A99">
        <v>36</v>
      </c>
      <c r="B99">
        <f t="shared" ca="1" si="5"/>
        <v>843.12079690778035</v>
      </c>
      <c r="C99">
        <f t="shared" ca="1" si="4"/>
        <v>-2.6075664607090538</v>
      </c>
      <c r="D99">
        <f t="shared" ca="1" si="6"/>
        <v>97.604550565335089</v>
      </c>
      <c r="E99">
        <f t="shared" si="7"/>
        <v>40.84021505750443</v>
      </c>
      <c r="H99">
        <f t="shared" ca="1" si="8"/>
        <v>100.35537086340358</v>
      </c>
    </row>
    <row r="100" spans="1:8" x14ac:dyDescent="0.25">
      <c r="A100">
        <v>37</v>
      </c>
      <c r="B100">
        <f t="shared" ca="1" si="5"/>
        <v>894.00745967931675</v>
      </c>
      <c r="C100">
        <f t="shared" ca="1" si="4"/>
        <v>3.2328429933836982</v>
      </c>
      <c r="D100">
        <f t="shared" ca="1" si="6"/>
        <v>114.15418821516128</v>
      </c>
      <c r="E100">
        <f t="shared" si="7"/>
        <v>8.2312455491434662</v>
      </c>
      <c r="H100">
        <f t="shared" ca="1" si="8"/>
        <v>103.16105036900277</v>
      </c>
    </row>
    <row r="101" spans="1:8" x14ac:dyDescent="0.25">
      <c r="A101">
        <v>38</v>
      </c>
      <c r="B101">
        <f t="shared" ca="1" si="5"/>
        <v>955.83250306195168</v>
      </c>
      <c r="C101">
        <f t="shared" ca="1" si="4"/>
        <v>6.4485442480840049</v>
      </c>
      <c r="D101">
        <f t="shared" ca="1" si="6"/>
        <v>102.63767599190297</v>
      </c>
      <c r="E101">
        <f t="shared" si="7"/>
        <v>40.833894803740179</v>
      </c>
      <c r="H101">
        <f t="shared" ca="1" si="8"/>
        <v>107.01129312749119</v>
      </c>
    </row>
    <row r="102" spans="1:8" x14ac:dyDescent="0.25">
      <c r="A102">
        <v>39</v>
      </c>
      <c r="B102">
        <f t="shared" ca="1" si="5"/>
        <v>1001.7138177153328</v>
      </c>
      <c r="C102">
        <f t="shared" ca="1" si="4"/>
        <v>-5.7570414637655638</v>
      </c>
      <c r="D102">
        <f t="shared" ca="1" si="6"/>
        <v>108.13337915220542</v>
      </c>
      <c r="E102">
        <f t="shared" si="7"/>
        <v>4.3124809797523174</v>
      </c>
      <c r="H102">
        <f t="shared" ca="1" si="8"/>
        <v>102.95620705355537</v>
      </c>
    </row>
    <row r="103" spans="1:8" x14ac:dyDescent="0.25">
      <c r="A103">
        <v>40</v>
      </c>
      <c r="B103">
        <f t="shared" ca="1" si="5"/>
        <v>1087.1275783507376</v>
      </c>
      <c r="C103">
        <f t="shared" ca="1" si="4"/>
        <v>12.007043456013616</v>
      </c>
      <c r="D103">
        <f t="shared" ca="1" si="6"/>
        <v>113.83138153269604</v>
      </c>
      <c r="E103">
        <f t="shared" si="7"/>
        <v>41.219324601839752</v>
      </c>
      <c r="H103">
        <f t="shared" ca="1" si="8"/>
        <v>112.62939596190022</v>
      </c>
    </row>
    <row r="104" spans="1:8" x14ac:dyDescent="0.25">
      <c r="A104">
        <v>41</v>
      </c>
      <c r="B104">
        <f t="shared" ca="1" si="5"/>
        <v>1126.4047024547926</v>
      </c>
      <c r="C104">
        <f t="shared" ca="1" si="4"/>
        <v>-4.0561494499207758</v>
      </c>
      <c r="D104">
        <f t="shared" ca="1" si="6"/>
        <v>102.69409154901504</v>
      </c>
      <c r="E104">
        <f t="shared" si="7"/>
        <v>0.27679813916338869</v>
      </c>
      <c r="H104">
        <f t="shared" ca="1" si="8"/>
        <v>101.56885234310246</v>
      </c>
    </row>
    <row r="105" spans="1:8" x14ac:dyDescent="0.25">
      <c r="A105">
        <v>42</v>
      </c>
      <c r="B105">
        <f t="shared" ca="1" si="5"/>
        <v>1222.8271012580597</v>
      </c>
      <c r="C105">
        <f t="shared" ca="1" si="4"/>
        <v>1.3165010948280365</v>
      </c>
      <c r="D105">
        <f t="shared" ca="1" si="6"/>
        <v>114.87847347262257</v>
      </c>
      <c r="E105">
        <f t="shared" si="7"/>
        <v>42.01603127996021</v>
      </c>
      <c r="H105">
        <f t="shared" ca="1" si="8"/>
        <v>108.47230570031159</v>
      </c>
    </row>
    <row r="106" spans="1:8" x14ac:dyDescent="0.25">
      <c r="A106">
        <v>43</v>
      </c>
      <c r="B106">
        <f t="shared" ca="1" si="5"/>
        <v>1270.7045623073436</v>
      </c>
      <c r="C106">
        <f t="shared" ca="1" si="4"/>
        <v>-0.51094432235093101</v>
      </c>
      <c r="D106">
        <f t="shared" ca="1" si="6"/>
        <v>100.69529987940184</v>
      </c>
      <c r="E106">
        <f t="shared" si="7"/>
        <v>-3.9192690260493648</v>
      </c>
      <c r="H106">
        <f t="shared" ca="1" si="8"/>
        <v>97.023372158065598</v>
      </c>
    </row>
    <row r="107" spans="1:8" x14ac:dyDescent="0.25">
      <c r="A107">
        <v>44</v>
      </c>
      <c r="B107">
        <f t="shared" ca="1" si="5"/>
        <v>1373.5208285283991</v>
      </c>
      <c r="C107">
        <f t="shared" ca="1" si="4"/>
        <v>-0.83327098555618495</v>
      </c>
      <c r="D107">
        <f t="shared" ca="1" si="6"/>
        <v>113.9756724991262</v>
      </c>
      <c r="E107">
        <f t="shared" si="7"/>
        <v>43.248278808164351</v>
      </c>
      <c r="H107">
        <f t="shared" ca="1" si="8"/>
        <v>99.891730109673219</v>
      </c>
    </row>
    <row r="108" spans="1:8" x14ac:dyDescent="0.25">
      <c r="A108">
        <v>45</v>
      </c>
      <c r="B108">
        <f t="shared" ca="1" si="5"/>
        <v>1431.4426903654173</v>
      </c>
      <c r="C108">
        <f t="shared" ca="1" si="4"/>
        <v>-2.0280460409130074</v>
      </c>
      <c r="D108">
        <f t="shared" ca="1" si="6"/>
        <v>97.269686588576207</v>
      </c>
      <c r="E108">
        <f t="shared" si="7"/>
        <v>-8.3224822873867872</v>
      </c>
      <c r="H108">
        <f t="shared" ca="1" si="8"/>
        <v>96.762160181970586</v>
      </c>
    </row>
    <row r="109" spans="1:8" x14ac:dyDescent="0.25">
      <c r="A109">
        <v>46</v>
      </c>
      <c r="B109">
        <f t="shared" ca="1" si="5"/>
        <v>1540.1197652957887</v>
      </c>
      <c r="C109">
        <f t="shared" ca="1" si="4"/>
        <v>-4.015748839720036</v>
      </c>
      <c r="D109">
        <f t="shared" ca="1" si="6"/>
        <v>110.23295500054854</v>
      </c>
      <c r="E109">
        <f t="shared" si="7"/>
        <v>44.945492613066314</v>
      </c>
      <c r="H109">
        <f t="shared" ca="1" si="8"/>
        <v>93.409065836457685</v>
      </c>
    </row>
    <row r="110" spans="1:8" x14ac:dyDescent="0.25">
      <c r="A110">
        <v>47</v>
      </c>
      <c r="B110">
        <f t="shared" ca="1" si="5"/>
        <v>1609.3290223929555</v>
      </c>
      <c r="C110">
        <f t="shared" ca="1" si="4"/>
        <v>-4.7544983093490849</v>
      </c>
      <c r="D110">
        <f t="shared" ca="1" si="6"/>
        <v>91.491892779172261</v>
      </c>
      <c r="E110">
        <f t="shared" si="7"/>
        <v>-12.983481194441154</v>
      </c>
      <c r="H110">
        <f t="shared" ca="1" si="8"/>
        <v>89.806086298081169</v>
      </c>
    </row>
    <row r="111" spans="1:8" x14ac:dyDescent="0.25">
      <c r="A111">
        <v>48</v>
      </c>
      <c r="B111">
        <f t="shared" ca="1" si="5"/>
        <v>1729.0263568650842</v>
      </c>
      <c r="C111">
        <f t="shared" ca="1" si="4"/>
        <v>-2.8287059759159643</v>
      </c>
      <c r="D111">
        <f t="shared" ca="1" si="6"/>
        <v>108.25505974671535</v>
      </c>
      <c r="E111">
        <f t="shared" si="7"/>
        <v>47.142750584771754</v>
      </c>
      <c r="H111">
        <f t="shared" ca="1" si="8"/>
        <v>89.278071589921822</v>
      </c>
    </row>
    <row r="112" spans="1:8" x14ac:dyDescent="0.25">
      <c r="A112">
        <v>49</v>
      </c>
      <c r="B112">
        <f t="shared" ca="1" si="5"/>
        <v>1810.515199460084</v>
      </c>
      <c r="C112">
        <f t="shared" ca="1" si="4"/>
        <v>-3.9030390672390363</v>
      </c>
      <c r="D112">
        <f t="shared" ca="1" si="6"/>
        <v>86.763347737261682</v>
      </c>
      <c r="E112">
        <f t="shared" si="7"/>
        <v>-17.957425876807154</v>
      </c>
      <c r="H112">
        <f t="shared" ca="1" si="8"/>
        <v>89.272077076022413</v>
      </c>
    </row>
    <row r="113" spans="1:8" x14ac:dyDescent="0.25">
      <c r="A113">
        <v>50</v>
      </c>
      <c r="B113">
        <f t="shared" ca="1" si="5"/>
        <v>1946.4624780660426</v>
      </c>
      <c r="C113">
        <f t="shared" ca="1" si="4"/>
        <v>1.8040741176485164</v>
      </c>
      <c r="D113">
        <f t="shared" ca="1" si="6"/>
        <v>111.38279909063769</v>
      </c>
      <c r="E113">
        <f t="shared" si="7"/>
        <v>49.881348184147903</v>
      </c>
      <c r="H113">
        <f t="shared" ca="1" si="8"/>
        <v>95.745503578809007</v>
      </c>
    </row>
    <row r="137" spans="1:8" x14ac:dyDescent="0.25">
      <c r="A137" t="s">
        <v>18</v>
      </c>
    </row>
    <row r="138" spans="1:8" x14ac:dyDescent="0.25">
      <c r="A138" t="s">
        <v>0</v>
      </c>
      <c r="B138" t="s">
        <v>7</v>
      </c>
      <c r="C138" t="s">
        <v>19</v>
      </c>
      <c r="D138" t="s">
        <v>20</v>
      </c>
    </row>
    <row r="139" spans="1:8" x14ac:dyDescent="0.25">
      <c r="A139">
        <v>1</v>
      </c>
      <c r="B139">
        <f t="shared" ref="B139:B188" ca="1" si="9">NORMINV(RAND(),0,5)</f>
        <v>-1.9419051832983183</v>
      </c>
      <c r="C139">
        <f>100</f>
        <v>100</v>
      </c>
      <c r="D139">
        <v>100</v>
      </c>
      <c r="G139">
        <v>0.8</v>
      </c>
      <c r="H139">
        <v>1.2</v>
      </c>
    </row>
    <row r="140" spans="1:8" x14ac:dyDescent="0.25">
      <c r="A140">
        <v>2</v>
      </c>
      <c r="B140">
        <f t="shared" ca="1" si="9"/>
        <v>3.0017279136929877</v>
      </c>
      <c r="C140">
        <f ca="1">$C$139+B140+0.8*B139</f>
        <v>101.44820376705434</v>
      </c>
      <c r="D140">
        <f ca="1">$D$139+B140+1.2*B139</f>
        <v>100.67144169373501</v>
      </c>
      <c r="F140" t="s">
        <v>15</v>
      </c>
      <c r="G140">
        <f ca="1">CORREL(C140:C188,C139:C187)</f>
        <v>0.35286151592936787</v>
      </c>
      <c r="H140">
        <f ca="1">CORREL(D140:D188,D139:D187)</f>
        <v>0.35766159756871185</v>
      </c>
    </row>
    <row r="141" spans="1:8" x14ac:dyDescent="0.25">
      <c r="A141">
        <v>3</v>
      </c>
      <c r="B141">
        <f t="shared" ca="1" si="9"/>
        <v>5.6965353952046964</v>
      </c>
      <c r="C141">
        <f t="shared" ref="C141:C188" ca="1" si="10">$C$139+B141+0.8*B140</f>
        <v>108.09791772615908</v>
      </c>
      <c r="D141">
        <f t="shared" ref="D141:D188" ca="1" si="11">$D$139+B141+1.2*B140</f>
        <v>109.29860889163628</v>
      </c>
      <c r="F141" t="s">
        <v>16</v>
      </c>
      <c r="G141">
        <f ca="1">CORREL(C141:C188,C139:C186)</f>
        <v>-0.19537616488866053</v>
      </c>
      <c r="H141">
        <f ca="1">CORREL(D141:D188,D139:D186)</f>
        <v>-0.19435200016244855</v>
      </c>
    </row>
    <row r="142" spans="1:8" x14ac:dyDescent="0.25">
      <c r="A142">
        <v>4</v>
      </c>
      <c r="B142">
        <f t="shared" ca="1" si="9"/>
        <v>-0.19494342756001984</v>
      </c>
      <c r="C142">
        <f t="shared" ca="1" si="10"/>
        <v>104.36228488860374</v>
      </c>
      <c r="D142">
        <f t="shared" ca="1" si="11"/>
        <v>106.64089904668562</v>
      </c>
      <c r="F142" t="s">
        <v>17</v>
      </c>
      <c r="G142">
        <f ca="1">CORREL(C142:C188,C139:C185)</f>
        <v>-9.5665594046724006E-2</v>
      </c>
      <c r="H142">
        <f ca="1">CORREL(D142:D188,D139:D185)</f>
        <v>-9.2768478298073095E-2</v>
      </c>
    </row>
    <row r="143" spans="1:8" x14ac:dyDescent="0.25">
      <c r="A143">
        <v>5</v>
      </c>
      <c r="B143">
        <f t="shared" ca="1" si="9"/>
        <v>-6.3674467239936643</v>
      </c>
      <c r="C143">
        <f t="shared" ca="1" si="10"/>
        <v>93.476598533958324</v>
      </c>
      <c r="D143">
        <f t="shared" ca="1" si="11"/>
        <v>93.398621162934305</v>
      </c>
    </row>
    <row r="144" spans="1:8" x14ac:dyDescent="0.25">
      <c r="A144">
        <v>6</v>
      </c>
      <c r="B144">
        <f t="shared" ca="1" si="9"/>
        <v>-1.8398286528629741</v>
      </c>
      <c r="C144">
        <f t="shared" ca="1" si="10"/>
        <v>93.06621396794209</v>
      </c>
      <c r="D144">
        <f t="shared" ca="1" si="11"/>
        <v>90.519235278344624</v>
      </c>
    </row>
    <row r="145" spans="1:8" x14ac:dyDescent="0.25">
      <c r="A145">
        <v>7</v>
      </c>
      <c r="B145">
        <f t="shared" ca="1" si="9"/>
        <v>-6.0494207479152386</v>
      </c>
      <c r="C145">
        <f t="shared" ca="1" si="10"/>
        <v>92.478716329794381</v>
      </c>
      <c r="D145">
        <f t="shared" ca="1" si="11"/>
        <v>91.742784868649196</v>
      </c>
      <c r="F145" t="s">
        <v>4</v>
      </c>
      <c r="G145">
        <f ca="1">AVERAGE(C139:C188)</f>
        <v>100.01048145296134</v>
      </c>
      <c r="H145">
        <f ca="1">AVERAGE(D139:D188)</f>
        <v>100.01915969161111</v>
      </c>
    </row>
    <row r="146" spans="1:8" x14ac:dyDescent="0.25">
      <c r="A146">
        <v>8</v>
      </c>
      <c r="B146">
        <f t="shared" ca="1" si="9"/>
        <v>6.7717060600868546</v>
      </c>
      <c r="C146">
        <f t="shared" ca="1" si="10"/>
        <v>101.93216946175467</v>
      </c>
      <c r="D146">
        <f t="shared" ca="1" si="11"/>
        <v>99.512401162588574</v>
      </c>
      <c r="F146" t="s">
        <v>5</v>
      </c>
      <c r="G146">
        <f ca="1">_xlfn.STDEV.S(C139:C188)</f>
        <v>5.8576311206147205</v>
      </c>
      <c r="H146">
        <f ca="1">_xlfn.STDEV.S(D139:D188)</f>
        <v>7.1334146398522398</v>
      </c>
    </row>
    <row r="147" spans="1:8" x14ac:dyDescent="0.25">
      <c r="A147">
        <v>9</v>
      </c>
      <c r="B147">
        <f t="shared" ca="1" si="9"/>
        <v>-4.5705518456024672</v>
      </c>
      <c r="C147">
        <f t="shared" ca="1" si="10"/>
        <v>100.84681300246702</v>
      </c>
      <c r="D147">
        <f t="shared" ca="1" si="11"/>
        <v>103.55549542650176</v>
      </c>
    </row>
    <row r="148" spans="1:8" x14ac:dyDescent="0.25">
      <c r="A148">
        <v>10</v>
      </c>
      <c r="B148">
        <f t="shared" ca="1" si="9"/>
        <v>-0.83112270163435531</v>
      </c>
      <c r="C148">
        <f t="shared" ca="1" si="10"/>
        <v>95.51243582188367</v>
      </c>
      <c r="D148">
        <f t="shared" ca="1" si="11"/>
        <v>93.684215083642684</v>
      </c>
    </row>
    <row r="149" spans="1:8" x14ac:dyDescent="0.25">
      <c r="A149">
        <v>11</v>
      </c>
      <c r="B149">
        <f t="shared" ca="1" si="9"/>
        <v>-7.7240855988255799</v>
      </c>
      <c r="C149">
        <f t="shared" ca="1" si="10"/>
        <v>91.611016239866927</v>
      </c>
      <c r="D149">
        <f t="shared" ca="1" si="11"/>
        <v>91.278567159213196</v>
      </c>
    </row>
    <row r="150" spans="1:8" x14ac:dyDescent="0.25">
      <c r="A150">
        <v>12</v>
      </c>
      <c r="B150">
        <f t="shared" ca="1" si="9"/>
        <v>8.6697814251134968</v>
      </c>
      <c r="C150">
        <f t="shared" ca="1" si="10"/>
        <v>102.49051294605303</v>
      </c>
      <c r="D150">
        <f t="shared" ca="1" si="11"/>
        <v>99.400878706522803</v>
      </c>
    </row>
    <row r="151" spans="1:8" x14ac:dyDescent="0.25">
      <c r="A151">
        <v>13</v>
      </c>
      <c r="B151">
        <f t="shared" ca="1" si="9"/>
        <v>6.276764476187199</v>
      </c>
      <c r="C151">
        <f t="shared" ca="1" si="10"/>
        <v>113.212589616278</v>
      </c>
      <c r="D151">
        <f t="shared" ca="1" si="11"/>
        <v>116.68050218632339</v>
      </c>
    </row>
    <row r="152" spans="1:8" x14ac:dyDescent="0.25">
      <c r="A152">
        <v>14</v>
      </c>
      <c r="B152">
        <f t="shared" ca="1" si="9"/>
        <v>-3.618109198481501</v>
      </c>
      <c r="C152">
        <f t="shared" ca="1" si="10"/>
        <v>101.40330238246825</v>
      </c>
      <c r="D152">
        <f t="shared" ca="1" si="11"/>
        <v>103.91400817294313</v>
      </c>
    </row>
    <row r="153" spans="1:8" x14ac:dyDescent="0.25">
      <c r="A153">
        <v>15</v>
      </c>
      <c r="B153">
        <f t="shared" ca="1" si="9"/>
        <v>0.94381975198654611</v>
      </c>
      <c r="C153">
        <f t="shared" ca="1" si="10"/>
        <v>98.049332393201354</v>
      </c>
      <c r="D153">
        <f t="shared" ca="1" si="11"/>
        <v>96.602088713808755</v>
      </c>
    </row>
    <row r="154" spans="1:8" x14ac:dyDescent="0.25">
      <c r="A154">
        <v>16</v>
      </c>
      <c r="B154">
        <f t="shared" ca="1" si="9"/>
        <v>-4.2102638013061569</v>
      </c>
      <c r="C154">
        <f t="shared" ca="1" si="10"/>
        <v>96.544792000283081</v>
      </c>
      <c r="D154">
        <f t="shared" ca="1" si="11"/>
        <v>96.922319901077699</v>
      </c>
    </row>
    <row r="155" spans="1:8" x14ac:dyDescent="0.25">
      <c r="A155">
        <v>17</v>
      </c>
      <c r="B155">
        <f t="shared" ca="1" si="9"/>
        <v>6.090092723510435</v>
      </c>
      <c r="C155">
        <f t="shared" ca="1" si="10"/>
        <v>102.72188168246551</v>
      </c>
      <c r="D155">
        <f t="shared" ca="1" si="11"/>
        <v>101.03777616194304</v>
      </c>
    </row>
    <row r="156" spans="1:8" x14ac:dyDescent="0.25">
      <c r="A156">
        <v>18</v>
      </c>
      <c r="B156">
        <f t="shared" ca="1" si="9"/>
        <v>-6.6344164292541894</v>
      </c>
      <c r="C156">
        <f t="shared" ca="1" si="10"/>
        <v>98.23765774955416</v>
      </c>
      <c r="D156">
        <f t="shared" ca="1" si="11"/>
        <v>100.67369483895834</v>
      </c>
    </row>
    <row r="157" spans="1:8" x14ac:dyDescent="0.25">
      <c r="A157">
        <v>19</v>
      </c>
      <c r="B157">
        <f t="shared" ca="1" si="9"/>
        <v>4.5888915153837457</v>
      </c>
      <c r="C157">
        <f t="shared" ca="1" si="10"/>
        <v>99.281358371980403</v>
      </c>
      <c r="D157">
        <f t="shared" ca="1" si="11"/>
        <v>96.627591800278722</v>
      </c>
    </row>
    <row r="158" spans="1:8" x14ac:dyDescent="0.25">
      <c r="A158">
        <v>20</v>
      </c>
      <c r="B158">
        <f t="shared" ca="1" si="9"/>
        <v>6.3991871937303895</v>
      </c>
      <c r="C158">
        <f t="shared" ca="1" si="10"/>
        <v>110.07030040603738</v>
      </c>
      <c r="D158">
        <f t="shared" ca="1" si="11"/>
        <v>111.90585701219088</v>
      </c>
    </row>
    <row r="159" spans="1:8" x14ac:dyDescent="0.25">
      <c r="A159">
        <v>21</v>
      </c>
      <c r="B159">
        <f t="shared" ca="1" si="9"/>
        <v>-2.4928865394410966</v>
      </c>
      <c r="C159">
        <f t="shared" ca="1" si="10"/>
        <v>102.62646321554321</v>
      </c>
      <c r="D159">
        <f t="shared" ca="1" si="11"/>
        <v>105.18613809303537</v>
      </c>
    </row>
    <row r="160" spans="1:8" x14ac:dyDescent="0.25">
      <c r="A160">
        <v>22</v>
      </c>
      <c r="B160">
        <f t="shared" ca="1" si="9"/>
        <v>-1.4034277416827454</v>
      </c>
      <c r="C160">
        <f t="shared" ca="1" si="10"/>
        <v>96.602263026764376</v>
      </c>
      <c r="D160">
        <f t="shared" ca="1" si="11"/>
        <v>95.605108410987938</v>
      </c>
    </row>
    <row r="161" spans="1:4" x14ac:dyDescent="0.25">
      <c r="A161">
        <v>23</v>
      </c>
      <c r="B161">
        <f t="shared" ca="1" si="9"/>
        <v>0.57373922025990087</v>
      </c>
      <c r="C161">
        <f t="shared" ca="1" si="10"/>
        <v>99.450997026913697</v>
      </c>
      <c r="D161">
        <f t="shared" ca="1" si="11"/>
        <v>98.889625930240598</v>
      </c>
    </row>
    <row r="162" spans="1:4" x14ac:dyDescent="0.25">
      <c r="A162">
        <v>24</v>
      </c>
      <c r="B162">
        <f t="shared" ca="1" si="9"/>
        <v>-0.72912996267464447</v>
      </c>
      <c r="C162">
        <f t="shared" ca="1" si="10"/>
        <v>99.729861413533271</v>
      </c>
      <c r="D162">
        <f t="shared" ca="1" si="11"/>
        <v>99.959357101637238</v>
      </c>
    </row>
    <row r="163" spans="1:4" x14ac:dyDescent="0.25">
      <c r="A163">
        <v>25</v>
      </c>
      <c r="B163">
        <f t="shared" ca="1" si="9"/>
        <v>-4.4826057820025174</v>
      </c>
      <c r="C163">
        <f t="shared" ca="1" si="10"/>
        <v>94.934090247857768</v>
      </c>
      <c r="D163">
        <f t="shared" ca="1" si="11"/>
        <v>94.642438262787906</v>
      </c>
    </row>
    <row r="164" spans="1:4" x14ac:dyDescent="0.25">
      <c r="A164">
        <v>26</v>
      </c>
      <c r="B164">
        <f t="shared" ca="1" si="9"/>
        <v>-2.4669782359968946</v>
      </c>
      <c r="C164">
        <f t="shared" ca="1" si="10"/>
        <v>93.946937138401097</v>
      </c>
      <c r="D164">
        <f t="shared" ca="1" si="11"/>
        <v>92.153894825600091</v>
      </c>
    </row>
    <row r="165" spans="1:4" x14ac:dyDescent="0.25">
      <c r="A165">
        <v>27</v>
      </c>
      <c r="B165">
        <f t="shared" ca="1" si="9"/>
        <v>-8.87514615326719</v>
      </c>
      <c r="C165">
        <f t="shared" ca="1" si="10"/>
        <v>89.151271257935292</v>
      </c>
      <c r="D165">
        <f t="shared" ca="1" si="11"/>
        <v>88.164479963536536</v>
      </c>
    </row>
    <row r="166" spans="1:4" x14ac:dyDescent="0.25">
      <c r="A166">
        <v>28</v>
      </c>
      <c r="B166">
        <f t="shared" ca="1" si="9"/>
        <v>-0.93272187884717017</v>
      </c>
      <c r="C166">
        <f t="shared" ca="1" si="10"/>
        <v>91.967161198539074</v>
      </c>
      <c r="D166">
        <f t="shared" ca="1" si="11"/>
        <v>88.417102737232199</v>
      </c>
    </row>
    <row r="167" spans="1:4" x14ac:dyDescent="0.25">
      <c r="A167">
        <v>29</v>
      </c>
      <c r="B167">
        <f t="shared" ca="1" si="9"/>
        <v>0.61984400952104568</v>
      </c>
      <c r="C167">
        <f t="shared" ca="1" si="10"/>
        <v>99.873666506443314</v>
      </c>
      <c r="D167">
        <f t="shared" ca="1" si="11"/>
        <v>99.500577754904441</v>
      </c>
    </row>
    <row r="168" spans="1:4" x14ac:dyDescent="0.25">
      <c r="A168">
        <v>30</v>
      </c>
      <c r="B168">
        <f t="shared" ca="1" si="9"/>
        <v>6.8444578560892575</v>
      </c>
      <c r="C168">
        <f t="shared" ca="1" si="10"/>
        <v>107.3403330637061</v>
      </c>
      <c r="D168">
        <f t="shared" ca="1" si="11"/>
        <v>107.58827066751452</v>
      </c>
    </row>
    <row r="169" spans="1:4" x14ac:dyDescent="0.25">
      <c r="A169">
        <v>31</v>
      </c>
      <c r="B169">
        <f t="shared" ca="1" si="9"/>
        <v>-5.0106789450421827</v>
      </c>
      <c r="C169">
        <f t="shared" ca="1" si="10"/>
        <v>100.46488733982922</v>
      </c>
      <c r="D169">
        <f t="shared" ca="1" si="11"/>
        <v>103.20267048226492</v>
      </c>
    </row>
    <row r="170" spans="1:4" x14ac:dyDescent="0.25">
      <c r="A170">
        <v>32</v>
      </c>
      <c r="B170">
        <f t="shared" ca="1" si="9"/>
        <v>-5.9849382254564656</v>
      </c>
      <c r="C170">
        <f t="shared" ca="1" si="10"/>
        <v>90.006518618509787</v>
      </c>
      <c r="D170">
        <f t="shared" ca="1" si="11"/>
        <v>88.002247040492918</v>
      </c>
    </row>
    <row r="171" spans="1:4" x14ac:dyDescent="0.25">
      <c r="A171">
        <v>33</v>
      </c>
      <c r="B171">
        <f t="shared" ca="1" si="9"/>
        <v>2.0368712845308639</v>
      </c>
      <c r="C171">
        <f t="shared" ca="1" si="10"/>
        <v>97.248920704165684</v>
      </c>
      <c r="D171">
        <f t="shared" ca="1" si="11"/>
        <v>94.854945413983103</v>
      </c>
    </row>
    <row r="172" spans="1:4" x14ac:dyDescent="0.25">
      <c r="A172">
        <v>34</v>
      </c>
      <c r="B172">
        <f t="shared" ca="1" si="9"/>
        <v>2.5081228845317201</v>
      </c>
      <c r="C172">
        <f t="shared" ca="1" si="10"/>
        <v>104.13761991215641</v>
      </c>
      <c r="D172">
        <f t="shared" ca="1" si="11"/>
        <v>104.95236842596876</v>
      </c>
    </row>
    <row r="173" spans="1:4" x14ac:dyDescent="0.25">
      <c r="A173">
        <v>35</v>
      </c>
      <c r="B173">
        <f t="shared" ca="1" si="9"/>
        <v>-9.618858533667014</v>
      </c>
      <c r="C173">
        <f t="shared" ca="1" si="10"/>
        <v>92.387639773958369</v>
      </c>
      <c r="D173">
        <f t="shared" ca="1" si="11"/>
        <v>93.390888927771059</v>
      </c>
    </row>
    <row r="174" spans="1:4" x14ac:dyDescent="0.25">
      <c r="A174">
        <v>36</v>
      </c>
      <c r="B174">
        <f t="shared" ca="1" si="9"/>
        <v>1.9580975826054523</v>
      </c>
      <c r="C174">
        <f t="shared" ca="1" si="10"/>
        <v>94.263010755671843</v>
      </c>
      <c r="D174">
        <f t="shared" ca="1" si="11"/>
        <v>90.415467342205034</v>
      </c>
    </row>
    <row r="175" spans="1:4" x14ac:dyDescent="0.25">
      <c r="A175">
        <v>37</v>
      </c>
      <c r="B175">
        <f t="shared" ca="1" si="9"/>
        <v>-4.9294920100676718</v>
      </c>
      <c r="C175">
        <f t="shared" ca="1" si="10"/>
        <v>96.636986056016681</v>
      </c>
      <c r="D175">
        <f t="shared" ca="1" si="11"/>
        <v>97.42022508905886</v>
      </c>
    </row>
    <row r="176" spans="1:4" x14ac:dyDescent="0.25">
      <c r="A176">
        <v>38</v>
      </c>
      <c r="B176">
        <f t="shared" ca="1" si="9"/>
        <v>5.6574939602657466</v>
      </c>
      <c r="C176">
        <f t="shared" ca="1" si="10"/>
        <v>101.71390035221161</v>
      </c>
      <c r="D176">
        <f t="shared" ca="1" si="11"/>
        <v>99.742103548184545</v>
      </c>
    </row>
    <row r="177" spans="1:4" x14ac:dyDescent="0.25">
      <c r="A177">
        <v>39</v>
      </c>
      <c r="B177">
        <f t="shared" ca="1" si="9"/>
        <v>-2.304750026226154</v>
      </c>
      <c r="C177">
        <f t="shared" ca="1" si="10"/>
        <v>102.22124514198644</v>
      </c>
      <c r="D177">
        <f t="shared" ca="1" si="11"/>
        <v>104.48424272609273</v>
      </c>
    </row>
    <row r="178" spans="1:4" x14ac:dyDescent="0.25">
      <c r="A178">
        <v>40</v>
      </c>
      <c r="B178">
        <f t="shared" ca="1" si="9"/>
        <v>-2.053331978047467</v>
      </c>
      <c r="C178">
        <f t="shared" ca="1" si="10"/>
        <v>96.102868000971611</v>
      </c>
      <c r="D178">
        <f t="shared" ca="1" si="11"/>
        <v>95.18096799048115</v>
      </c>
    </row>
    <row r="179" spans="1:4" x14ac:dyDescent="0.25">
      <c r="A179">
        <v>41</v>
      </c>
      <c r="B179">
        <f t="shared" ca="1" si="9"/>
        <v>11.658156524538636</v>
      </c>
      <c r="C179">
        <f t="shared" ca="1" si="10"/>
        <v>110.01549094210067</v>
      </c>
      <c r="D179">
        <f t="shared" ca="1" si="11"/>
        <v>109.19415815088168</v>
      </c>
    </row>
    <row r="180" spans="1:4" x14ac:dyDescent="0.25">
      <c r="A180">
        <v>42</v>
      </c>
      <c r="B180">
        <f t="shared" ca="1" si="9"/>
        <v>-1.9310095140135344</v>
      </c>
      <c r="C180">
        <f t="shared" ca="1" si="10"/>
        <v>107.39551570561737</v>
      </c>
      <c r="D180">
        <f t="shared" ca="1" si="11"/>
        <v>112.05877831543282</v>
      </c>
    </row>
    <row r="181" spans="1:4" x14ac:dyDescent="0.25">
      <c r="A181">
        <v>43</v>
      </c>
      <c r="B181">
        <f t="shared" ca="1" si="9"/>
        <v>4.2065669933971659</v>
      </c>
      <c r="C181">
        <f t="shared" ca="1" si="10"/>
        <v>102.66175938218633</v>
      </c>
      <c r="D181">
        <f t="shared" ca="1" si="11"/>
        <v>101.88935557658093</v>
      </c>
    </row>
    <row r="182" spans="1:4" x14ac:dyDescent="0.25">
      <c r="A182">
        <v>44</v>
      </c>
      <c r="B182">
        <f t="shared" ca="1" si="9"/>
        <v>1.982320487742304</v>
      </c>
      <c r="C182">
        <f t="shared" ca="1" si="10"/>
        <v>105.34757408246003</v>
      </c>
      <c r="D182">
        <f t="shared" ca="1" si="11"/>
        <v>107.03020087981889</v>
      </c>
    </row>
    <row r="183" spans="1:4" x14ac:dyDescent="0.25">
      <c r="A183">
        <v>45</v>
      </c>
      <c r="B183">
        <f t="shared" ca="1" si="9"/>
        <v>-3.957298076018005</v>
      </c>
      <c r="C183">
        <f t="shared" ca="1" si="10"/>
        <v>97.628558314175834</v>
      </c>
      <c r="D183">
        <f t="shared" ca="1" si="11"/>
        <v>98.421486509272754</v>
      </c>
    </row>
    <row r="184" spans="1:4" x14ac:dyDescent="0.25">
      <c r="A184">
        <v>46</v>
      </c>
      <c r="B184">
        <f t="shared" ca="1" si="9"/>
        <v>1.4451343884401566</v>
      </c>
      <c r="C184">
        <f t="shared" ca="1" si="10"/>
        <v>98.279295927625753</v>
      </c>
      <c r="D184">
        <f t="shared" ca="1" si="11"/>
        <v>96.69637669721854</v>
      </c>
    </row>
    <row r="185" spans="1:4" x14ac:dyDescent="0.25">
      <c r="A185">
        <v>47</v>
      </c>
      <c r="B185">
        <f t="shared" ca="1" si="9"/>
        <v>3.0136330982394224</v>
      </c>
      <c r="C185">
        <f t="shared" ca="1" si="10"/>
        <v>104.16974060899155</v>
      </c>
      <c r="D185">
        <f t="shared" ca="1" si="11"/>
        <v>104.74779436436761</v>
      </c>
    </row>
    <row r="186" spans="1:4" x14ac:dyDescent="0.25">
      <c r="A186">
        <v>48</v>
      </c>
      <c r="B186">
        <f t="shared" ca="1" si="9"/>
        <v>10.456175525729506</v>
      </c>
      <c r="C186">
        <f t="shared" ca="1" si="10"/>
        <v>112.86708200432105</v>
      </c>
      <c r="D186">
        <f t="shared" ca="1" si="11"/>
        <v>114.07253524361681</v>
      </c>
    </row>
    <row r="187" spans="1:4" x14ac:dyDescent="0.25">
      <c r="A187">
        <v>49</v>
      </c>
      <c r="B187">
        <f t="shared" ca="1" si="9"/>
        <v>0.84100747361762485</v>
      </c>
      <c r="C187">
        <f t="shared" ca="1" si="10"/>
        <v>109.20594789420123</v>
      </c>
      <c r="D187">
        <f t="shared" ca="1" si="11"/>
        <v>113.38841810449303</v>
      </c>
    </row>
    <row r="188" spans="1:4" x14ac:dyDescent="0.25">
      <c r="A188">
        <v>50</v>
      </c>
      <c r="B188">
        <f t="shared" ca="1" si="9"/>
        <v>-3.3704362314271314</v>
      </c>
      <c r="C188">
        <f t="shared" ca="1" si="10"/>
        <v>97.302369747466969</v>
      </c>
      <c r="D188">
        <f t="shared" ca="1" si="11"/>
        <v>97.638772736914021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2011-11-23T08:12:58Z</dcterms:created>
  <dcterms:modified xsi:type="dcterms:W3CDTF">2011-11-23T11:13:12Z</dcterms:modified>
</cp:coreProperties>
</file>