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0" windowWidth="10515" windowHeight="646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F38" i="1" l="1"/>
  <c r="I39" i="1"/>
  <c r="H39" i="1"/>
  <c r="G39" i="1"/>
  <c r="F39" i="1"/>
  <c r="E39" i="1"/>
  <c r="I28" i="1"/>
  <c r="H28" i="1"/>
  <c r="G28" i="1"/>
  <c r="F28" i="1"/>
  <c r="E28" i="1"/>
  <c r="E8" i="1"/>
  <c r="I16" i="1"/>
  <c r="H16" i="1"/>
  <c r="G16" i="1"/>
  <c r="F16" i="1"/>
  <c r="E16" i="1"/>
  <c r="F10" i="1"/>
  <c r="F9" i="1"/>
  <c r="G9" i="1"/>
  <c r="H9" i="1"/>
  <c r="I9" i="1"/>
  <c r="G10" i="1"/>
  <c r="H10" i="1"/>
  <c r="I10" i="1"/>
  <c r="F11" i="1"/>
  <c r="G11" i="1"/>
  <c r="H11" i="1"/>
  <c r="I11" i="1"/>
  <c r="F12" i="1"/>
  <c r="G12" i="1"/>
  <c r="H12" i="1"/>
  <c r="I12" i="1"/>
  <c r="E12" i="1"/>
  <c r="E11" i="1"/>
  <c r="E10" i="1"/>
  <c r="E9" i="1"/>
  <c r="F8" i="1"/>
  <c r="G8" i="1"/>
  <c r="H8" i="1"/>
  <c r="I8" i="1"/>
  <c r="F4" i="1"/>
  <c r="G4" i="1"/>
  <c r="H4" i="1"/>
  <c r="I4" i="1"/>
  <c r="E4" i="1"/>
  <c r="E44" i="1"/>
  <c r="G44" i="1"/>
  <c r="I44" i="1"/>
  <c r="F45" i="1"/>
  <c r="H45" i="1"/>
  <c r="E46" i="1"/>
  <c r="G46" i="1"/>
  <c r="I46" i="1"/>
  <c r="F47" i="1"/>
  <c r="H47" i="1"/>
  <c r="F44" i="1"/>
  <c r="H44" i="1"/>
  <c r="E45" i="1"/>
  <c r="G45" i="1"/>
  <c r="I45" i="1"/>
  <c r="F46" i="1"/>
  <c r="H46" i="1"/>
  <c r="E47" i="1"/>
  <c r="G47" i="1"/>
  <c r="I47" i="1"/>
  <c r="F43" i="1"/>
  <c r="H43" i="1"/>
  <c r="G43" i="1"/>
  <c r="I43" i="1"/>
  <c r="E43" i="1"/>
  <c r="G35" i="1"/>
  <c r="E33" i="1"/>
  <c r="E32" i="1"/>
  <c r="F32" i="1"/>
  <c r="H32" i="1"/>
  <c r="F33" i="1"/>
  <c r="H33" i="1"/>
  <c r="F34" i="1"/>
  <c r="H34" i="1"/>
  <c r="F35" i="1"/>
  <c r="H35" i="1"/>
  <c r="F36" i="1"/>
  <c r="H36" i="1"/>
  <c r="G32" i="1"/>
  <c r="I32" i="1"/>
  <c r="G33" i="1"/>
  <c r="I33" i="1"/>
  <c r="G34" i="1"/>
  <c r="I34" i="1"/>
  <c r="I35" i="1"/>
  <c r="G36" i="1"/>
  <c r="I36" i="1"/>
  <c r="E35" i="1"/>
  <c r="E34" i="1"/>
  <c r="E36" i="1"/>
  <c r="E21" i="1"/>
  <c r="G21" i="1"/>
  <c r="I21" i="1"/>
  <c r="F22" i="1"/>
  <c r="H22" i="1"/>
  <c r="E23" i="1"/>
  <c r="G23" i="1"/>
  <c r="I23" i="1"/>
  <c r="F24" i="1"/>
  <c r="H24" i="1"/>
  <c r="F21" i="1"/>
  <c r="H21" i="1"/>
  <c r="E22" i="1"/>
  <c r="G22" i="1"/>
  <c r="I22" i="1"/>
  <c r="F23" i="1"/>
  <c r="H23" i="1"/>
  <c r="E24" i="1"/>
  <c r="G24" i="1"/>
  <c r="I24" i="1"/>
  <c r="G20" i="1"/>
  <c r="I20" i="1"/>
  <c r="F20" i="1"/>
  <c r="H20" i="1"/>
  <c r="E20" i="1"/>
</calcChain>
</file>

<file path=xl/sharedStrings.xml><?xml version="1.0" encoding="utf-8"?>
<sst xmlns="http://schemas.openxmlformats.org/spreadsheetml/2006/main" count="44" uniqueCount="16">
  <si>
    <t>durée</t>
  </si>
  <si>
    <t>taux</t>
  </si>
  <si>
    <t>ville</t>
  </si>
  <si>
    <t>paris 5e</t>
  </si>
  <si>
    <t>paris 20e</t>
  </si>
  <si>
    <t>villejuif</t>
  </si>
  <si>
    <t>saint denis</t>
  </si>
  <si>
    <t>treignac</t>
  </si>
  <si>
    <t>u=</t>
  </si>
  <si>
    <t>annuité avec une fonction:</t>
  </si>
  <si>
    <t>mensualité avec VBA</t>
  </si>
  <si>
    <t>menu déroulant</t>
  </si>
  <si>
    <t>paiments annuels</t>
  </si>
  <si>
    <t>payment mensuel</t>
  </si>
  <si>
    <t>salaire annuelle</t>
  </si>
  <si>
    <t>salaire mensuelle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</si>
</sst>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9" fontId="0" fillId="0" borderId="0" xfId="0" applyNumberFormat="1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4:L47"/>
  <sheetViews>
    <sheetView tabSelected="1" topLeftCell="A29" workbookViewId="0">
      <selection activeCell="D41" sqref="D41"/>
    </sheetView>
  </sheetViews>
  <sheetFormatPr baseColWidth="10" defaultRowHeight="15" x14ac:dyDescent="0.25"/>
  <sheetData>
    <row r="4" spans="2:9" x14ac:dyDescent="0.25">
      <c r="D4" t="s">
        <v>8</v>
      </c>
      <c r="E4">
        <f>1/(1+E6)</f>
        <v>0.96385542168674687</v>
      </c>
      <c r="F4">
        <f t="shared" ref="F4:I4" si="0">1/(1+F6)</f>
        <v>0.96153846153846145</v>
      </c>
      <c r="G4">
        <f t="shared" si="0"/>
        <v>0.95923261390887293</v>
      </c>
      <c r="H4">
        <f t="shared" si="0"/>
        <v>0.95785440613026818</v>
      </c>
      <c r="I4">
        <f t="shared" si="0"/>
        <v>0.9537434430138293</v>
      </c>
    </row>
    <row r="5" spans="2:9" x14ac:dyDescent="0.25">
      <c r="D5" t="s">
        <v>0</v>
      </c>
      <c r="E5">
        <v>10</v>
      </c>
      <c r="F5">
        <v>15</v>
      </c>
      <c r="G5">
        <v>20</v>
      </c>
      <c r="H5">
        <v>25</v>
      </c>
      <c r="I5">
        <v>30</v>
      </c>
    </row>
    <row r="6" spans="2:9" x14ac:dyDescent="0.25">
      <c r="D6" t="s">
        <v>1</v>
      </c>
      <c r="E6" s="1">
        <v>3.7499999999999999E-2</v>
      </c>
      <c r="F6" s="2">
        <v>0.04</v>
      </c>
      <c r="G6" s="1">
        <v>4.2500000000000003E-2</v>
      </c>
      <c r="H6" s="1">
        <v>4.3999999999999997E-2</v>
      </c>
      <c r="I6" s="1">
        <v>4.8500000000000001E-2</v>
      </c>
    </row>
    <row r="7" spans="2:9" x14ac:dyDescent="0.25">
      <c r="B7" t="s">
        <v>2</v>
      </c>
    </row>
    <row r="8" spans="2:9" x14ac:dyDescent="0.25">
      <c r="B8" t="s">
        <v>3</v>
      </c>
      <c r="C8">
        <v>345000</v>
      </c>
      <c r="E8" s="3">
        <f>($C$8/E4)*((1-E4)/(1-E4^E5))*3</f>
        <v>126022.98930710866</v>
      </c>
      <c r="F8" s="3">
        <f t="shared" ref="F8:I8" si="1">($C$8/F4)*((1-F4)/(1-F4^F5))*3</f>
        <v>93089.038883957313</v>
      </c>
      <c r="G8" s="3">
        <f t="shared" si="1"/>
        <v>77852.529028604942</v>
      </c>
      <c r="H8" s="3">
        <f t="shared" si="1"/>
        <v>69082.746694823989</v>
      </c>
      <c r="I8" s="3">
        <f t="shared" si="1"/>
        <v>66181.407381448327</v>
      </c>
    </row>
    <row r="9" spans="2:9" x14ac:dyDescent="0.25">
      <c r="B9" t="s">
        <v>4</v>
      </c>
      <c r="C9">
        <v>230000</v>
      </c>
      <c r="E9" s="3">
        <f>($C$9/E4)*((1-E4)/(1-E4^E5))*3</f>
        <v>84015.326204739104</v>
      </c>
      <c r="F9" s="3">
        <f t="shared" ref="F9:I9" si="2">($C$9/F4)*((1-F4)/(1-F4^F5))*3</f>
        <v>62059.35925597154</v>
      </c>
      <c r="G9" s="3">
        <f t="shared" si="2"/>
        <v>51901.686019069966</v>
      </c>
      <c r="H9" s="3">
        <f t="shared" si="2"/>
        <v>46055.164463215995</v>
      </c>
      <c r="I9" s="3">
        <f t="shared" si="2"/>
        <v>44120.938254298882</v>
      </c>
    </row>
    <row r="10" spans="2:9" x14ac:dyDescent="0.25">
      <c r="B10" t="s">
        <v>5</v>
      </c>
      <c r="C10">
        <v>140000</v>
      </c>
      <c r="E10" s="3">
        <f>($C$10/E4)*((1-E4)/(1-E4^E5))*3</f>
        <v>51139.763776797721</v>
      </c>
      <c r="F10" s="3">
        <f>($C$10/F4)*((1-F4)/(1-F4^F5))*3</f>
        <v>37775.262155808763</v>
      </c>
      <c r="G10" s="3">
        <f t="shared" ref="F10:I10" si="3">($C$10/G4)*((1-G4)/(1-G4^G5))*3</f>
        <v>31592.330620303459</v>
      </c>
      <c r="H10" s="3">
        <f t="shared" si="3"/>
        <v>28033.578368914084</v>
      </c>
      <c r="I10" s="3">
        <f t="shared" si="3"/>
        <v>26856.223285225406</v>
      </c>
    </row>
    <row r="11" spans="2:9" x14ac:dyDescent="0.25">
      <c r="B11" t="s">
        <v>6</v>
      </c>
      <c r="C11">
        <v>85000</v>
      </c>
      <c r="E11" s="3">
        <f>($C$11/E4)*((1-E4)/(1-E4^E5))*3</f>
        <v>31049.142293055753</v>
      </c>
      <c r="F11" s="3">
        <f t="shared" ref="F11:I11" si="4">($C$11/F4)*((1-F4)/(1-F4^F5))*3</f>
        <v>22934.980594598179</v>
      </c>
      <c r="G11" s="3">
        <f t="shared" si="4"/>
        <v>19181.057876612813</v>
      </c>
      <c r="H11" s="3">
        <f t="shared" si="4"/>
        <v>17020.386866840694</v>
      </c>
      <c r="I11" s="3">
        <f t="shared" si="4"/>
        <v>16305.564137458281</v>
      </c>
    </row>
    <row r="12" spans="2:9" x14ac:dyDescent="0.25">
      <c r="B12" t="s">
        <v>7</v>
      </c>
      <c r="C12">
        <v>28000</v>
      </c>
      <c r="E12" s="3">
        <f>($C$12/E4)*((1-E4)/(1-E4^E5))*3</f>
        <v>10227.952755359544</v>
      </c>
      <c r="F12" s="3">
        <f t="shared" ref="F12:I12" si="5">($C$12/F4)*((1-F4)/(1-F4^F5))*3</f>
        <v>7555.0524311617528</v>
      </c>
      <c r="G12" s="3">
        <f t="shared" si="5"/>
        <v>6318.4661240606911</v>
      </c>
      <c r="H12" s="3">
        <f t="shared" si="5"/>
        <v>5606.7156737828172</v>
      </c>
      <c r="I12" s="3">
        <f t="shared" si="5"/>
        <v>5371.2446570450811</v>
      </c>
    </row>
    <row r="14" spans="2:9" x14ac:dyDescent="0.25">
      <c r="B14" t="s">
        <v>9</v>
      </c>
    </row>
    <row r="16" spans="2:9" x14ac:dyDescent="0.25">
      <c r="D16" t="s">
        <v>8</v>
      </c>
      <c r="E16">
        <f>1/(1+E18)</f>
        <v>0.96385542168674687</v>
      </c>
      <c r="F16">
        <f t="shared" ref="F16:I16" si="6">1/(1+F18)</f>
        <v>0.96153846153846145</v>
      </c>
      <c r="G16">
        <f t="shared" si="6"/>
        <v>0.95923261390887293</v>
      </c>
      <c r="H16">
        <f t="shared" si="6"/>
        <v>0.95785440613026818</v>
      </c>
      <c r="I16">
        <f t="shared" si="6"/>
        <v>0.9537434430138293</v>
      </c>
    </row>
    <row r="17" spans="2:9" x14ac:dyDescent="0.25">
      <c r="D17" t="s">
        <v>0</v>
      </c>
      <c r="E17">
        <v>10</v>
      </c>
      <c r="F17">
        <v>15</v>
      </c>
      <c r="G17">
        <v>20</v>
      </c>
      <c r="H17">
        <v>25</v>
      </c>
      <c r="I17">
        <v>30</v>
      </c>
    </row>
    <row r="18" spans="2:9" x14ac:dyDescent="0.25">
      <c r="D18" t="s">
        <v>1</v>
      </c>
      <c r="E18" s="1">
        <v>3.7499999999999999E-2</v>
      </c>
      <c r="F18" s="2">
        <v>0.04</v>
      </c>
      <c r="G18" s="1">
        <v>4.2500000000000003E-2</v>
      </c>
      <c r="H18" s="1">
        <v>4.3999999999999997E-2</v>
      </c>
      <c r="I18" s="1">
        <v>4.8500000000000001E-2</v>
      </c>
    </row>
    <row r="19" spans="2:9" x14ac:dyDescent="0.25">
      <c r="B19" t="s">
        <v>2</v>
      </c>
    </row>
    <row r="20" spans="2:9" x14ac:dyDescent="0.25">
      <c r="B20" t="s">
        <v>3</v>
      </c>
      <c r="C20">
        <v>345000</v>
      </c>
      <c r="E20" s="3">
        <f>annuite($C20,E$6,E$5)</f>
        <v>42007.663102369552</v>
      </c>
      <c r="F20" s="3">
        <f t="shared" ref="F20:I24" si="7">annuite($C20,F$6,F$5)</f>
        <v>31029.679627985748</v>
      </c>
      <c r="G20" s="3">
        <f t="shared" si="7"/>
        <v>25950.843009534994</v>
      </c>
      <c r="H20" s="3">
        <f t="shared" si="7"/>
        <v>23027.582231607998</v>
      </c>
      <c r="I20" s="3">
        <f t="shared" si="7"/>
        <v>22060.469127149448</v>
      </c>
    </row>
    <row r="21" spans="2:9" x14ac:dyDescent="0.25">
      <c r="B21" t="s">
        <v>4</v>
      </c>
      <c r="C21">
        <v>230000</v>
      </c>
      <c r="E21" s="3">
        <f t="shared" ref="E21:E24" si="8">annuite($C21,E$6,E$5)</f>
        <v>28005.108734913032</v>
      </c>
      <c r="F21" s="3">
        <f t="shared" si="7"/>
        <v>20686.453085323832</v>
      </c>
      <c r="G21" s="3">
        <f t="shared" si="7"/>
        <v>17300.56200635666</v>
      </c>
      <c r="H21" s="3">
        <f t="shared" si="7"/>
        <v>15351.721487738665</v>
      </c>
      <c r="I21" s="3">
        <f t="shared" si="7"/>
        <v>14706.979418099632</v>
      </c>
    </row>
    <row r="22" spans="2:9" x14ac:dyDescent="0.25">
      <c r="B22" t="s">
        <v>5</v>
      </c>
      <c r="C22">
        <v>140000</v>
      </c>
      <c r="E22" s="3">
        <f t="shared" si="8"/>
        <v>17046.587925599237</v>
      </c>
      <c r="F22" s="3">
        <f t="shared" si="7"/>
        <v>12591.754051936245</v>
      </c>
      <c r="G22" s="3">
        <f t="shared" si="7"/>
        <v>10530.77687343449</v>
      </c>
      <c r="H22" s="3">
        <f t="shared" si="7"/>
        <v>9344.5261229713615</v>
      </c>
      <c r="I22" s="3">
        <f t="shared" si="7"/>
        <v>8952.0744284084722</v>
      </c>
    </row>
    <row r="23" spans="2:9" x14ac:dyDescent="0.25">
      <c r="B23" t="s">
        <v>6</v>
      </c>
      <c r="C23">
        <v>85000</v>
      </c>
      <c r="E23" s="3">
        <f t="shared" si="8"/>
        <v>10349.714097685252</v>
      </c>
      <c r="F23" s="3">
        <f t="shared" si="7"/>
        <v>7644.9935315327202</v>
      </c>
      <c r="G23" s="3">
        <f t="shared" si="7"/>
        <v>6393.6859588709403</v>
      </c>
      <c r="H23" s="3">
        <f t="shared" si="7"/>
        <v>5673.4622889468983</v>
      </c>
      <c r="I23" s="3">
        <f t="shared" si="7"/>
        <v>5435.1880458194291</v>
      </c>
    </row>
    <row r="24" spans="2:9" x14ac:dyDescent="0.25">
      <c r="B24" t="s">
        <v>7</v>
      </c>
      <c r="C24">
        <v>28000</v>
      </c>
      <c r="E24" s="3">
        <f t="shared" si="8"/>
        <v>3409.3175851198475</v>
      </c>
      <c r="F24" s="3">
        <f t="shared" si="7"/>
        <v>2518.3508103872491</v>
      </c>
      <c r="G24" s="3">
        <f t="shared" si="7"/>
        <v>2106.1553746868981</v>
      </c>
      <c r="H24" s="3">
        <f t="shared" si="7"/>
        <v>1868.9052245942723</v>
      </c>
      <c r="I24" s="3">
        <f t="shared" si="7"/>
        <v>1790.4148856816944</v>
      </c>
    </row>
    <row r="26" spans="2:9" x14ac:dyDescent="0.25">
      <c r="B26" t="s">
        <v>10</v>
      </c>
    </row>
    <row r="28" spans="2:9" x14ac:dyDescent="0.25">
      <c r="D28" t="s">
        <v>8</v>
      </c>
      <c r="E28">
        <f>1/(1+E30)</f>
        <v>0.96385542168674687</v>
      </c>
      <c r="F28">
        <f t="shared" ref="F28:I28" si="9">1/(1+F30)</f>
        <v>0.96153846153846145</v>
      </c>
      <c r="G28">
        <f t="shared" si="9"/>
        <v>0.95923261390887293</v>
      </c>
      <c r="H28">
        <f t="shared" si="9"/>
        <v>0.95785440613026818</v>
      </c>
      <c r="I28">
        <f t="shared" si="9"/>
        <v>0.9537434430138293</v>
      </c>
    </row>
    <row r="29" spans="2:9" x14ac:dyDescent="0.25">
      <c r="D29" t="s">
        <v>0</v>
      </c>
      <c r="E29">
        <v>10</v>
      </c>
      <c r="F29">
        <v>15</v>
      </c>
      <c r="G29">
        <v>20</v>
      </c>
      <c r="H29">
        <v>25</v>
      </c>
      <c r="I29">
        <v>30</v>
      </c>
    </row>
    <row r="30" spans="2:9" x14ac:dyDescent="0.25">
      <c r="D30" t="s">
        <v>1</v>
      </c>
      <c r="E30" s="1">
        <v>3.7499999999999999E-2</v>
      </c>
      <c r="F30" s="2">
        <v>0.04</v>
      </c>
      <c r="G30" s="1">
        <v>4.2500000000000003E-2</v>
      </c>
      <c r="H30" s="1">
        <v>4.3999999999999997E-2</v>
      </c>
      <c r="I30" s="1">
        <v>4.8500000000000001E-2</v>
      </c>
    </row>
    <row r="31" spans="2:9" x14ac:dyDescent="0.25">
      <c r="B31" t="s">
        <v>2</v>
      </c>
    </row>
    <row r="32" spans="2:9" x14ac:dyDescent="0.25">
      <c r="B32" t="s">
        <v>3</v>
      </c>
      <c r="C32">
        <v>345000</v>
      </c>
      <c r="E32" s="3">
        <f>mensualite($C32,E$6,E$5)</f>
        <v>3452.1128902960759</v>
      </c>
      <c r="F32" s="3">
        <f t="shared" ref="F32:I32" si="10">mensualite($C32,F$6,F$5)</f>
        <v>2551.9233433519867</v>
      </c>
      <c r="G32" s="3">
        <f t="shared" si="10"/>
        <v>2136.3589186524214</v>
      </c>
      <c r="H32" s="3">
        <f t="shared" si="10"/>
        <v>1898.0924268902409</v>
      </c>
      <c r="I32" s="3">
        <f t="shared" si="10"/>
        <v>1820.5368051198186</v>
      </c>
    </row>
    <row r="33" spans="1:12" x14ac:dyDescent="0.25">
      <c r="B33" t="s">
        <v>4</v>
      </c>
      <c r="C33">
        <v>230000</v>
      </c>
      <c r="E33" s="3">
        <f>mensualite($C33,E$6,E$5)</f>
        <v>2301.4085935307171</v>
      </c>
      <c r="F33" s="3">
        <f t="shared" ref="E33:I36" si="11">mensualite($C33,F$6,F$5)</f>
        <v>1701.2822289013245</v>
      </c>
      <c r="G33" s="3">
        <f t="shared" si="11"/>
        <v>1424.2392791016141</v>
      </c>
      <c r="H33" s="3">
        <f t="shared" si="11"/>
        <v>1265.3949512601605</v>
      </c>
      <c r="I33" s="3">
        <f t="shared" si="11"/>
        <v>1213.6912034132124</v>
      </c>
    </row>
    <row r="34" spans="1:12" x14ac:dyDescent="0.25">
      <c r="B34" t="s">
        <v>5</v>
      </c>
      <c r="C34">
        <v>140000</v>
      </c>
      <c r="E34" s="3">
        <f t="shared" si="11"/>
        <v>1400.8574047578279</v>
      </c>
      <c r="F34" s="3">
        <f t="shared" si="11"/>
        <v>1035.56309585298</v>
      </c>
      <c r="G34" s="3">
        <f t="shared" si="11"/>
        <v>866.92825684446063</v>
      </c>
      <c r="H34" s="3">
        <f t="shared" si="11"/>
        <v>770.24040511488045</v>
      </c>
      <c r="I34" s="3">
        <f t="shared" si="11"/>
        <v>738.76855859934676</v>
      </c>
    </row>
    <row r="35" spans="1:12" x14ac:dyDescent="0.25">
      <c r="B35" t="s">
        <v>6</v>
      </c>
      <c r="C35">
        <v>85000</v>
      </c>
      <c r="E35" s="3">
        <f t="shared" si="11"/>
        <v>850.52056717439552</v>
      </c>
      <c r="F35" s="3">
        <f t="shared" si="11"/>
        <v>628.73473676788069</v>
      </c>
      <c r="G35" s="3">
        <f>mensualite($C35,G$6,G$5)</f>
        <v>526.34929879842252</v>
      </c>
      <c r="H35" s="3">
        <f t="shared" si="11"/>
        <v>467.64596024832025</v>
      </c>
      <c r="I35" s="3">
        <f t="shared" si="11"/>
        <v>448.53805343531764</v>
      </c>
    </row>
    <row r="36" spans="1:12" x14ac:dyDescent="0.25">
      <c r="B36" t="s">
        <v>7</v>
      </c>
      <c r="C36">
        <v>28000</v>
      </c>
      <c r="E36" s="3">
        <f t="shared" si="11"/>
        <v>280.17148095156557</v>
      </c>
      <c r="F36" s="3">
        <f t="shared" si="11"/>
        <v>207.11261917059605</v>
      </c>
      <c r="G36" s="3">
        <f t="shared" si="11"/>
        <v>173.38565136889213</v>
      </c>
      <c r="H36" s="3">
        <f t="shared" si="11"/>
        <v>154.04808102297605</v>
      </c>
      <c r="I36" s="3">
        <f t="shared" si="11"/>
        <v>147.75371171986933</v>
      </c>
    </row>
    <row r="38" spans="1:12" x14ac:dyDescent="0.25">
      <c r="A38" t="s">
        <v>11</v>
      </c>
      <c r="D38" t="s">
        <v>14</v>
      </c>
      <c r="F38" s="4">
        <f>VLOOKUP(D38,K38:L41,2,0)</f>
        <v>3</v>
      </c>
      <c r="K38" t="s">
        <v>12</v>
      </c>
      <c r="L38">
        <v>1</v>
      </c>
    </row>
    <row r="39" spans="1:12" x14ac:dyDescent="0.25">
      <c r="D39" t="s">
        <v>8</v>
      </c>
      <c r="E39">
        <f>1/(1+E41)</f>
        <v>0.96385542168674687</v>
      </c>
      <c r="F39">
        <f t="shared" ref="F39:I39" si="12">1/(1+F41)</f>
        <v>0.96153846153846145</v>
      </c>
      <c r="G39">
        <f t="shared" si="12"/>
        <v>0.95923261390887293</v>
      </c>
      <c r="H39">
        <f t="shared" si="12"/>
        <v>0.95785440613026818</v>
      </c>
      <c r="I39">
        <f t="shared" si="12"/>
        <v>0.9537434430138293</v>
      </c>
      <c r="K39" t="s">
        <v>13</v>
      </c>
      <c r="L39">
        <v>2</v>
      </c>
    </row>
    <row r="40" spans="1:12" x14ac:dyDescent="0.25">
      <c r="D40" t="s">
        <v>0</v>
      </c>
      <c r="E40">
        <v>10</v>
      </c>
      <c r="F40">
        <v>15</v>
      </c>
      <c r="G40">
        <v>20</v>
      </c>
      <c r="H40">
        <v>25</v>
      </c>
      <c r="I40">
        <v>30</v>
      </c>
      <c r="K40" t="s">
        <v>14</v>
      </c>
      <c r="L40">
        <v>3</v>
      </c>
    </row>
    <row r="41" spans="1:12" x14ac:dyDescent="0.25">
      <c r="D41" t="s">
        <v>1</v>
      </c>
      <c r="E41" s="1">
        <v>3.7499999999999999E-2</v>
      </c>
      <c r="F41" s="2">
        <v>0.04</v>
      </c>
      <c r="G41" s="1">
        <v>4.2500000000000003E-2</v>
      </c>
      <c r="H41" s="1">
        <v>4.3999999999999997E-2</v>
      </c>
      <c r="I41" s="1">
        <v>4.8500000000000001E-2</v>
      </c>
      <c r="K41" t="s">
        <v>15</v>
      </c>
      <c r="L41" s="4">
        <v>4</v>
      </c>
    </row>
    <row r="42" spans="1:12" x14ac:dyDescent="0.25">
      <c r="B42" t="s">
        <v>2</v>
      </c>
    </row>
    <row r="43" spans="1:12" x14ac:dyDescent="0.25">
      <c r="B43" t="s">
        <v>3</v>
      </c>
      <c r="C43">
        <v>345000</v>
      </c>
      <c r="E43" s="3">
        <f>sortie($C43,E$6,E$5,$F$38)</f>
        <v>126022.98930710866</v>
      </c>
      <c r="F43" s="3">
        <f t="shared" ref="F43:I47" si="13">sortie($C43,F$6,F$5,$F$38)</f>
        <v>93089.038883957241</v>
      </c>
      <c r="G43" s="3">
        <f t="shared" si="13"/>
        <v>77852.529028604986</v>
      </c>
      <c r="H43" s="3">
        <f t="shared" si="13"/>
        <v>69082.746694823989</v>
      </c>
      <c r="I43" s="3">
        <f t="shared" si="13"/>
        <v>66181.407381448342</v>
      </c>
    </row>
    <row r="44" spans="1:12" x14ac:dyDescent="0.25">
      <c r="B44" t="s">
        <v>4</v>
      </c>
      <c r="C44">
        <v>230000</v>
      </c>
      <c r="E44" s="3">
        <f t="shared" ref="E44:E47" si="14">sortie($C44,E$6,E$5,$F$38)</f>
        <v>84015.326204739104</v>
      </c>
      <c r="F44" s="3">
        <f t="shared" si="13"/>
        <v>62059.359255971496</v>
      </c>
      <c r="G44" s="3">
        <f t="shared" si="13"/>
        <v>51901.686019069981</v>
      </c>
      <c r="H44" s="3">
        <f t="shared" si="13"/>
        <v>46055.164463215995</v>
      </c>
      <c r="I44" s="3">
        <f t="shared" si="13"/>
        <v>44120.938254298897</v>
      </c>
    </row>
    <row r="45" spans="1:12" x14ac:dyDescent="0.25">
      <c r="B45" t="s">
        <v>5</v>
      </c>
      <c r="C45">
        <v>140000</v>
      </c>
      <c r="E45" s="3">
        <f t="shared" si="14"/>
        <v>51139.763776797714</v>
      </c>
      <c r="F45" s="3">
        <f t="shared" si="13"/>
        <v>37775.262155808734</v>
      </c>
      <c r="G45" s="3">
        <f t="shared" si="13"/>
        <v>31592.33062030347</v>
      </c>
      <c r="H45" s="3">
        <f t="shared" si="13"/>
        <v>28033.578368914084</v>
      </c>
      <c r="I45" s="3">
        <f t="shared" si="13"/>
        <v>26856.223285225416</v>
      </c>
    </row>
    <row r="46" spans="1:12" x14ac:dyDescent="0.25">
      <c r="B46" t="s">
        <v>6</v>
      </c>
      <c r="C46">
        <v>85000</v>
      </c>
      <c r="E46" s="3">
        <f t="shared" si="14"/>
        <v>31049.142293055753</v>
      </c>
      <c r="F46" s="3">
        <f t="shared" si="13"/>
        <v>22934.980594598161</v>
      </c>
      <c r="G46" s="3">
        <f t="shared" si="13"/>
        <v>19181.05787661282</v>
      </c>
      <c r="H46" s="3">
        <f t="shared" si="13"/>
        <v>17020.386866840694</v>
      </c>
      <c r="I46" s="3">
        <f t="shared" si="13"/>
        <v>16305.564137458288</v>
      </c>
    </row>
    <row r="47" spans="1:12" x14ac:dyDescent="0.25">
      <c r="B47" t="s">
        <v>7</v>
      </c>
      <c r="C47">
        <v>28000</v>
      </c>
      <c r="E47" s="3">
        <f t="shared" si="14"/>
        <v>10227.952755359544</v>
      </c>
      <c r="F47" s="3">
        <f t="shared" si="13"/>
        <v>7555.0524311617473</v>
      </c>
      <c r="G47" s="3">
        <f t="shared" si="13"/>
        <v>6318.4661240606947</v>
      </c>
      <c r="H47" s="3">
        <f t="shared" si="13"/>
        <v>5606.7156737828172</v>
      </c>
      <c r="I47" s="3">
        <f t="shared" si="13"/>
        <v>5371.2446570450829</v>
      </c>
    </row>
  </sheetData>
  <dataValidations count="1">
    <dataValidation type="list" allowBlank="1" showInputMessage="1" showErrorMessage="1" sqref="D38">
      <formula1>$K$38:$K$41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2011-10-24T12:00:51Z</dcterms:created>
  <dcterms:modified xsi:type="dcterms:W3CDTF">2011-10-24T13:46:46Z</dcterms:modified>
</cp:coreProperties>
</file>