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795" windowHeight="8445" activeTab="2"/>
  </bookViews>
  <sheets>
    <sheet name="DONNEES" sheetId="1" r:id="rId1"/>
    <sheet name="Feuil3" sheetId="3" r:id="rId2"/>
    <sheet name="Feuil1" sheetId="4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E107" i="4"/>
  <c r="D103"/>
  <c r="E103"/>
  <c r="F103"/>
  <c r="G103"/>
  <c r="H103"/>
  <c r="I103"/>
  <c r="J103"/>
  <c r="K103"/>
  <c r="L103"/>
  <c r="M103"/>
  <c r="N103"/>
  <c r="O103"/>
  <c r="P103"/>
  <c r="Q103"/>
  <c r="R103"/>
  <c r="S103"/>
  <c r="T103"/>
  <c r="U103"/>
  <c r="C103"/>
  <c r="D98"/>
  <c r="E98"/>
  <c r="F98"/>
  <c r="G98"/>
  <c r="H98"/>
  <c r="I98"/>
  <c r="J98"/>
  <c r="K98"/>
  <c r="L98"/>
  <c r="M98"/>
  <c r="N98"/>
  <c r="O98"/>
  <c r="P98"/>
  <c r="Q98"/>
  <c r="R98"/>
  <c r="S98"/>
  <c r="T98"/>
  <c r="U98"/>
  <c r="C98"/>
  <c r="D87"/>
  <c r="E87"/>
  <c r="F87"/>
  <c r="G87"/>
  <c r="H87"/>
  <c r="I87"/>
  <c r="J87"/>
  <c r="K87"/>
  <c r="L87"/>
  <c r="M87"/>
  <c r="N87"/>
  <c r="O87"/>
  <c r="P87"/>
  <c r="Q87"/>
  <c r="R87"/>
  <c r="S87"/>
  <c r="T87"/>
  <c r="U87"/>
  <c r="C87"/>
  <c r="AB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AB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AB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AB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AB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AB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AB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AB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AB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AB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AB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AB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AB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AB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AB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AB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AB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C3"/>
  <c r="AC69" s="1"/>
  <c r="AB3"/>
  <c r="AB69" s="1"/>
  <c r="AA3"/>
  <c r="AA69" s="1"/>
  <c r="Z3"/>
  <c r="Z69" s="1"/>
  <c r="Y3"/>
  <c r="Y69" s="1"/>
  <c r="X3"/>
  <c r="X69" s="1"/>
  <c r="W3"/>
  <c r="W69" s="1"/>
  <c r="V3"/>
  <c r="V69" s="1"/>
  <c r="U3"/>
  <c r="U69" s="1"/>
  <c r="T3"/>
  <c r="T69" s="1"/>
  <c r="S3"/>
  <c r="S69" s="1"/>
  <c r="R3"/>
  <c r="R69" s="1"/>
  <c r="Q3"/>
  <c r="Q69" s="1"/>
  <c r="P3"/>
  <c r="P69" s="1"/>
  <c r="O3"/>
  <c r="O69" s="1"/>
  <c r="N3"/>
  <c r="N69" s="1"/>
  <c r="M3"/>
  <c r="M69" s="1"/>
  <c r="L3"/>
  <c r="L69" s="1"/>
  <c r="K3"/>
  <c r="K69" s="1"/>
  <c r="J3"/>
  <c r="J69" s="1"/>
  <c r="I3"/>
  <c r="I69" s="1"/>
  <c r="H3"/>
  <c r="H69" s="1"/>
  <c r="G3"/>
  <c r="G69" s="1"/>
  <c r="F3"/>
  <c r="F69" s="1"/>
  <c r="E3"/>
  <c r="E69" s="1"/>
  <c r="D3"/>
  <c r="D69" s="1"/>
  <c r="C3"/>
  <c r="C69" s="1"/>
  <c r="C6" i="3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C33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C45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AC46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AC50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AB51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AB52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AB53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AB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AB55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AB56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AB57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AB58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AB59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AB60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AB61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AB62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AB63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AB64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AB65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AB66"/>
  <c r="C67"/>
  <c r="D67"/>
  <c r="E67"/>
  <c r="F67"/>
  <c r="G67"/>
  <c r="H67"/>
  <c r="I67"/>
  <c r="J67"/>
  <c r="K67"/>
  <c r="K71" s="1"/>
  <c r="L67"/>
  <c r="M67"/>
  <c r="N67"/>
  <c r="O67"/>
  <c r="P67"/>
  <c r="Q67"/>
  <c r="R67"/>
  <c r="S67"/>
  <c r="T67"/>
  <c r="U67"/>
  <c r="AB67"/>
  <c r="D5"/>
  <c r="D71" s="1"/>
  <c r="E5"/>
  <c r="F5"/>
  <c r="G5"/>
  <c r="H5"/>
  <c r="H70" s="1"/>
  <c r="H74" s="1"/>
  <c r="I5"/>
  <c r="I71" s="1"/>
  <c r="J5"/>
  <c r="K5"/>
  <c r="L5"/>
  <c r="L71" s="1"/>
  <c r="M5"/>
  <c r="M70" s="1"/>
  <c r="M74" s="1"/>
  <c r="N5"/>
  <c r="O5"/>
  <c r="P5"/>
  <c r="P71" s="1"/>
  <c r="Q5"/>
  <c r="Q70" s="1"/>
  <c r="Q74" s="1"/>
  <c r="R5"/>
  <c r="S5"/>
  <c r="T5"/>
  <c r="T71" s="1"/>
  <c r="U5"/>
  <c r="U71" s="1"/>
  <c r="V5"/>
  <c r="V70" s="1"/>
  <c r="V74" s="1"/>
  <c r="W5"/>
  <c r="W72" s="1"/>
  <c r="W75" s="1"/>
  <c r="X5"/>
  <c r="X70" s="1"/>
  <c r="X74" s="1"/>
  <c r="Y5"/>
  <c r="Y72" s="1"/>
  <c r="Y75" s="1"/>
  <c r="Z5"/>
  <c r="Z71" s="1"/>
  <c r="AA5"/>
  <c r="AA70" s="1"/>
  <c r="AA74" s="1"/>
  <c r="AB5"/>
  <c r="C77" s="1" a="1"/>
  <c r="C78" s="1"/>
  <c r="AC5"/>
  <c r="AC71" s="1"/>
  <c r="C5"/>
  <c r="Z72"/>
  <c r="Z75" s="1"/>
  <c r="W71"/>
  <c r="E70"/>
  <c r="E74" s="1"/>
  <c r="F70"/>
  <c r="F74" s="1"/>
  <c r="I70"/>
  <c r="I74" s="1"/>
  <c r="N70"/>
  <c r="N74" s="1"/>
  <c r="R70"/>
  <c r="R74" s="1"/>
  <c r="U70"/>
  <c r="U74" s="1"/>
  <c r="E71"/>
  <c r="F71"/>
  <c r="J71"/>
  <c r="M71"/>
  <c r="N71"/>
  <c r="Q71"/>
  <c r="R71"/>
  <c r="S71"/>
  <c r="AB71"/>
  <c r="D72"/>
  <c r="D75" s="1"/>
  <c r="E72"/>
  <c r="E75" s="1"/>
  <c r="F72"/>
  <c r="F75" s="1"/>
  <c r="G72"/>
  <c r="G75" s="1"/>
  <c r="H72"/>
  <c r="H75" s="1"/>
  <c r="I72"/>
  <c r="I75" s="1"/>
  <c r="J72"/>
  <c r="J75" s="1"/>
  <c r="K72"/>
  <c r="K75" s="1"/>
  <c r="L72"/>
  <c r="L75" s="1"/>
  <c r="M72"/>
  <c r="M75" s="1"/>
  <c r="N72"/>
  <c r="N75" s="1"/>
  <c r="O72"/>
  <c r="O75" s="1"/>
  <c r="P72"/>
  <c r="P75" s="1"/>
  <c r="Q72"/>
  <c r="Q75" s="1"/>
  <c r="R72"/>
  <c r="R75" s="1"/>
  <c r="S72"/>
  <c r="S75" s="1"/>
  <c r="T72"/>
  <c r="T75" s="1"/>
  <c r="U72"/>
  <c r="U75" s="1"/>
  <c r="C72"/>
  <c r="C75" s="1"/>
  <c r="D3"/>
  <c r="D69" s="1"/>
  <c r="E3"/>
  <c r="E69" s="1"/>
  <c r="F3"/>
  <c r="F69" s="1"/>
  <c r="G3"/>
  <c r="G69" s="1"/>
  <c r="H3"/>
  <c r="H69" s="1"/>
  <c r="I3"/>
  <c r="I69" s="1"/>
  <c r="J3"/>
  <c r="J69" s="1"/>
  <c r="K3"/>
  <c r="K69" s="1"/>
  <c r="L3"/>
  <c r="L69" s="1"/>
  <c r="M3"/>
  <c r="M69" s="1"/>
  <c r="N3"/>
  <c r="N69" s="1"/>
  <c r="O3"/>
  <c r="O69" s="1"/>
  <c r="P3"/>
  <c r="P69" s="1"/>
  <c r="Q3"/>
  <c r="Q69" s="1"/>
  <c r="R3"/>
  <c r="R69" s="1"/>
  <c r="S3"/>
  <c r="S69" s="1"/>
  <c r="T3"/>
  <c r="T69" s="1"/>
  <c r="U3"/>
  <c r="U69" s="1"/>
  <c r="V3"/>
  <c r="V69" s="1"/>
  <c r="W3"/>
  <c r="W69" s="1"/>
  <c r="X3"/>
  <c r="X69" s="1"/>
  <c r="Y3"/>
  <c r="Y69" s="1"/>
  <c r="Z3"/>
  <c r="Z69" s="1"/>
  <c r="AA3"/>
  <c r="AA69" s="1"/>
  <c r="AB3"/>
  <c r="AB69" s="1"/>
  <c r="AC3"/>
  <c r="AC69" s="1"/>
  <c r="C3"/>
  <c r="C69" s="1"/>
  <c r="C71"/>
  <c r="E72" i="4" l="1"/>
  <c r="E75" s="1"/>
  <c r="I72"/>
  <c r="I75" s="1"/>
  <c r="M72"/>
  <c r="M75" s="1"/>
  <c r="Q72"/>
  <c r="Q75" s="1"/>
  <c r="U72"/>
  <c r="U75" s="1"/>
  <c r="Y72"/>
  <c r="Y75" s="1"/>
  <c r="AC72"/>
  <c r="AC75" s="1"/>
  <c r="D72"/>
  <c r="D75" s="1"/>
  <c r="H72"/>
  <c r="H75" s="1"/>
  <c r="L72"/>
  <c r="L75" s="1"/>
  <c r="P72"/>
  <c r="P75" s="1"/>
  <c r="T72"/>
  <c r="T75" s="1"/>
  <c r="X72"/>
  <c r="X75" s="1"/>
  <c r="I77" a="1"/>
  <c r="I77" s="1"/>
  <c r="C71"/>
  <c r="G71"/>
  <c r="K71"/>
  <c r="O71"/>
  <c r="S71"/>
  <c r="W71"/>
  <c r="AA71"/>
  <c r="U77" a="1"/>
  <c r="U77" s="1"/>
  <c r="S77" a="1"/>
  <c r="L77" a="1"/>
  <c r="L79" s="1"/>
  <c r="J77" a="1"/>
  <c r="F77" a="1"/>
  <c r="F79" s="1"/>
  <c r="D77" a="1"/>
  <c r="F70"/>
  <c r="F74" s="1"/>
  <c r="J70"/>
  <c r="J74" s="1"/>
  <c r="N70"/>
  <c r="N74" s="1"/>
  <c r="R70"/>
  <c r="R74" s="1"/>
  <c r="V70"/>
  <c r="V74" s="1"/>
  <c r="Z70"/>
  <c r="Z74" s="1"/>
  <c r="C77" a="1"/>
  <c r="C81" s="1"/>
  <c r="P77" a="1"/>
  <c r="P79" s="1"/>
  <c r="M77" a="1"/>
  <c r="M77" s="1"/>
  <c r="G77" a="1"/>
  <c r="G77" s="1"/>
  <c r="Q77" a="1"/>
  <c r="Q77" s="1"/>
  <c r="N77" a="1"/>
  <c r="N79" s="1"/>
  <c r="K77" a="1"/>
  <c r="H77" a="1"/>
  <c r="H79" s="1"/>
  <c r="E77" a="1"/>
  <c r="T77" a="1"/>
  <c r="T79" s="1"/>
  <c r="R77" a="1"/>
  <c r="R79" s="1"/>
  <c r="O77" a="1"/>
  <c r="O79" s="1"/>
  <c r="R80"/>
  <c r="O78"/>
  <c r="K78"/>
  <c r="I78"/>
  <c r="I85" s="1"/>
  <c r="I91" s="1"/>
  <c r="H80"/>
  <c r="U78"/>
  <c r="P80"/>
  <c r="M78"/>
  <c r="L80"/>
  <c r="G78"/>
  <c r="F80"/>
  <c r="U79"/>
  <c r="S79"/>
  <c r="R77"/>
  <c r="P81"/>
  <c r="P77"/>
  <c r="N81"/>
  <c r="M79"/>
  <c r="L81"/>
  <c r="L77"/>
  <c r="K79"/>
  <c r="J81"/>
  <c r="J77"/>
  <c r="I79"/>
  <c r="H81"/>
  <c r="H77"/>
  <c r="G79"/>
  <c r="F81"/>
  <c r="F77"/>
  <c r="D81"/>
  <c r="D77"/>
  <c r="U80"/>
  <c r="P78"/>
  <c r="L78"/>
  <c r="J78"/>
  <c r="I80"/>
  <c r="F78"/>
  <c r="D78"/>
  <c r="R78"/>
  <c r="M80"/>
  <c r="H78"/>
  <c r="G80"/>
  <c r="U81"/>
  <c r="S81"/>
  <c r="O81"/>
  <c r="M81"/>
  <c r="K81"/>
  <c r="I81"/>
  <c r="G81"/>
  <c r="C77"/>
  <c r="C78"/>
  <c r="E70"/>
  <c r="E74" s="1"/>
  <c r="I70"/>
  <c r="I74" s="1"/>
  <c r="M70"/>
  <c r="M74" s="1"/>
  <c r="Q70"/>
  <c r="Q74" s="1"/>
  <c r="U70"/>
  <c r="U74" s="1"/>
  <c r="Y70"/>
  <c r="Y74" s="1"/>
  <c r="AC70"/>
  <c r="AC74" s="1"/>
  <c r="F71"/>
  <c r="J71"/>
  <c r="N71"/>
  <c r="R71"/>
  <c r="V71"/>
  <c r="Z71"/>
  <c r="C72"/>
  <c r="C75" s="1"/>
  <c r="G72"/>
  <c r="G75" s="1"/>
  <c r="K72"/>
  <c r="K75" s="1"/>
  <c r="O72"/>
  <c r="O75" s="1"/>
  <c r="S72"/>
  <c r="S75" s="1"/>
  <c r="W72"/>
  <c r="W75" s="1"/>
  <c r="AA72"/>
  <c r="AA75" s="1"/>
  <c r="D70"/>
  <c r="D74" s="1"/>
  <c r="H70"/>
  <c r="H74" s="1"/>
  <c r="L70"/>
  <c r="L74" s="1"/>
  <c r="P70"/>
  <c r="P74" s="1"/>
  <c r="T70"/>
  <c r="T74" s="1"/>
  <c r="X70"/>
  <c r="X74" s="1"/>
  <c r="AB70"/>
  <c r="AB74" s="1"/>
  <c r="E71"/>
  <c r="I71"/>
  <c r="M71"/>
  <c r="Q71"/>
  <c r="U71"/>
  <c r="Y71"/>
  <c r="AC71"/>
  <c r="F72"/>
  <c r="F75" s="1"/>
  <c r="J72"/>
  <c r="J75" s="1"/>
  <c r="N72"/>
  <c r="N75" s="1"/>
  <c r="R72"/>
  <c r="R75" s="1"/>
  <c r="V72"/>
  <c r="V75" s="1"/>
  <c r="Z72"/>
  <c r="Z75" s="1"/>
  <c r="C70"/>
  <c r="C74" s="1"/>
  <c r="G70"/>
  <c r="G74" s="1"/>
  <c r="K70"/>
  <c r="K74" s="1"/>
  <c r="O70"/>
  <c r="O74" s="1"/>
  <c r="S70"/>
  <c r="S74" s="1"/>
  <c r="W70"/>
  <c r="W74" s="1"/>
  <c r="AA70"/>
  <c r="AA74" s="1"/>
  <c r="D71"/>
  <c r="H71"/>
  <c r="L71"/>
  <c r="P71"/>
  <c r="T71"/>
  <c r="X71"/>
  <c r="AB71"/>
  <c r="AB72"/>
  <c r="AB75" s="1"/>
  <c r="Y71" i="3"/>
  <c r="J70"/>
  <c r="J74" s="1"/>
  <c r="O71"/>
  <c r="P70"/>
  <c r="P74" s="1"/>
  <c r="AB72"/>
  <c r="AB75" s="1"/>
  <c r="T70"/>
  <c r="T74" s="1"/>
  <c r="D70"/>
  <c r="D74" s="1"/>
  <c r="Y70"/>
  <c r="Y74" s="1"/>
  <c r="G71"/>
  <c r="AB70"/>
  <c r="AB74" s="1"/>
  <c r="L70"/>
  <c r="L74" s="1"/>
  <c r="C70"/>
  <c r="C74" s="1"/>
  <c r="H71"/>
  <c r="AC70"/>
  <c r="AC74" s="1"/>
  <c r="S70"/>
  <c r="S74" s="1"/>
  <c r="O70"/>
  <c r="O74" s="1"/>
  <c r="K70"/>
  <c r="K74" s="1"/>
  <c r="G70"/>
  <c r="G74" s="1"/>
  <c r="D82"/>
  <c r="C81"/>
  <c r="C79"/>
  <c r="C77"/>
  <c r="C85" s="1"/>
  <c r="D80"/>
  <c r="C87" s="1"/>
  <c r="D81"/>
  <c r="D79"/>
  <c r="D77"/>
  <c r="D78"/>
  <c r="C82"/>
  <c r="C80"/>
  <c r="W70"/>
  <c r="W74" s="1"/>
  <c r="AC72"/>
  <c r="AC75" s="1"/>
  <c r="V71"/>
  <c r="V72"/>
  <c r="V75" s="1"/>
  <c r="Z70"/>
  <c r="Z74" s="1"/>
  <c r="AA72"/>
  <c r="AA75" s="1"/>
  <c r="AA71"/>
  <c r="X72"/>
  <c r="X75" s="1"/>
  <c r="X71"/>
  <c r="C85" i="4" l="1"/>
  <c r="C91" s="1"/>
  <c r="F85"/>
  <c r="F91" s="1"/>
  <c r="Q79"/>
  <c r="Q81"/>
  <c r="J85"/>
  <c r="J91" s="1"/>
  <c r="N78"/>
  <c r="R85"/>
  <c r="R91" s="1"/>
  <c r="Q78"/>
  <c r="E77"/>
  <c r="E80"/>
  <c r="C79"/>
  <c r="C80"/>
  <c r="Q85"/>
  <c r="Q91" s="1"/>
  <c r="U85"/>
  <c r="U91" s="1"/>
  <c r="D79"/>
  <c r="D80"/>
  <c r="S77"/>
  <c r="S80"/>
  <c r="S78"/>
  <c r="K77"/>
  <c r="K85" s="1"/>
  <c r="K91" s="1"/>
  <c r="K80"/>
  <c r="E81"/>
  <c r="T80"/>
  <c r="T78"/>
  <c r="T77"/>
  <c r="T85" s="1"/>
  <c r="T91" s="1"/>
  <c r="N77"/>
  <c r="N85" s="1"/>
  <c r="N91" s="1"/>
  <c r="E78"/>
  <c r="N80"/>
  <c r="M85"/>
  <c r="M91" s="1"/>
  <c r="O77"/>
  <c r="O85" s="1"/>
  <c r="O91" s="1"/>
  <c r="O80"/>
  <c r="J79"/>
  <c r="J80"/>
  <c r="T81"/>
  <c r="D85"/>
  <c r="D91" s="1"/>
  <c r="L85"/>
  <c r="L91" s="1"/>
  <c r="Q80"/>
  <c r="E79"/>
  <c r="H85"/>
  <c r="H91" s="1"/>
  <c r="P85"/>
  <c r="P91" s="1"/>
  <c r="R81"/>
  <c r="G85"/>
  <c r="G91" s="1"/>
  <c r="D85" i="3"/>
  <c r="S85" i="4" l="1"/>
  <c r="S91" s="1"/>
  <c r="E85"/>
  <c r="E91" s="1"/>
</calcChain>
</file>

<file path=xl/sharedStrings.xml><?xml version="1.0" encoding="utf-8"?>
<sst xmlns="http://schemas.openxmlformats.org/spreadsheetml/2006/main" count="159" uniqueCount="78">
  <si>
    <t>40026EF</t>
  </si>
  <si>
    <t>EfCode</t>
  </si>
  <si>
    <t>Close Date</t>
  </si>
  <si>
    <t>Close Price</t>
  </si>
  <si>
    <t>Currency</t>
  </si>
  <si>
    <t>30363EF</t>
  </si>
  <si>
    <t>30029EF</t>
  </si>
  <si>
    <t>90218EF</t>
  </si>
  <si>
    <t>90083EF</t>
  </si>
  <si>
    <t>90013EF</t>
  </si>
  <si>
    <t>30350EF</t>
  </si>
  <si>
    <t>30573EF</t>
  </si>
  <si>
    <t>Created : 11/04/2011 15:02:17</t>
  </si>
  <si>
    <t>90103EF</t>
  </si>
  <si>
    <t>30056EF</t>
  </si>
  <si>
    <t>00470EF</t>
  </si>
  <si>
    <t>30718EF</t>
  </si>
  <si>
    <t>30539EF</t>
  </si>
  <si>
    <t>30906EF</t>
  </si>
  <si>
    <t>00375EF</t>
  </si>
  <si>
    <t>00380EF</t>
  </si>
  <si>
    <t>40017EF</t>
  </si>
  <si>
    <t>30867EF</t>
  </si>
  <si>
    <t>30737EF</t>
  </si>
  <si>
    <t>sbf250</t>
  </si>
  <si>
    <t>soitec</t>
  </si>
  <si>
    <t>seloger</t>
  </si>
  <si>
    <t>axa</t>
  </si>
  <si>
    <t>boiron</t>
  </si>
  <si>
    <t>edf</t>
  </si>
  <si>
    <t>havas</t>
  </si>
  <si>
    <t>ipsos</t>
  </si>
  <si>
    <t>laurent perrier</t>
  </si>
  <si>
    <t>lvmh</t>
  </si>
  <si>
    <t>nrj</t>
  </si>
  <si>
    <t>seb</t>
  </si>
  <si>
    <t>toupargel</t>
  </si>
  <si>
    <t>boursorama</t>
  </si>
  <si>
    <t>meetic</t>
  </si>
  <si>
    <t>bic</t>
  </si>
  <si>
    <t>carrefour</t>
  </si>
  <si>
    <t>edf en</t>
  </si>
  <si>
    <t>iliad</t>
  </si>
  <si>
    <t>sechilienne</t>
  </si>
  <si>
    <t>BNP Paribas SA</t>
  </si>
  <si>
    <t>Schneider Electric SA</t>
  </si>
  <si>
    <t>Air Liquide SA</t>
  </si>
  <si>
    <t>Stmicroelectronics</t>
  </si>
  <si>
    <t>Casino Guichard Perrachon SA</t>
  </si>
  <si>
    <t>Vinci SA</t>
  </si>
  <si>
    <t>CAC 40(FRA)</t>
  </si>
  <si>
    <t>moyenne</t>
  </si>
  <si>
    <t xml:space="preserve">variance </t>
  </si>
  <si>
    <t>écart type</t>
  </si>
  <si>
    <t>Tous les points en haut à gauche il faut les garder: Seb, Ipsos et Bic</t>
  </si>
  <si>
    <t xml:space="preserve">Moyenne annuelle </t>
  </si>
  <si>
    <t xml:space="preserve">etart type annuelle </t>
  </si>
  <si>
    <t>30% volatilté = catastrophique</t>
  </si>
  <si>
    <t>20% : normal</t>
  </si>
  <si>
    <t>R²</t>
  </si>
  <si>
    <t>calcul + sélectionner les cellules+ Ctrl + Maj + Enter</t>
  </si>
  <si>
    <t>fischer</t>
  </si>
  <si>
    <t>estimation de Beta</t>
  </si>
  <si>
    <t>erreur type</t>
  </si>
  <si>
    <t xml:space="preserve">Student = coefficient estimé / erreur type </t>
  </si>
  <si>
    <t xml:space="preserve">Student </t>
  </si>
  <si>
    <t>Seuil accepté</t>
  </si>
  <si>
    <t>on vise le 1% en général en finance, sinon on viserait 5%</t>
  </si>
  <si>
    <t>medaf ne marche pas sur seloger.com</t>
  </si>
  <si>
    <t xml:space="preserve">à cause du Beta </t>
  </si>
  <si>
    <t>rentabilité attendue</t>
  </si>
  <si>
    <t>RF</t>
  </si>
  <si>
    <t>Rm réalisé par an</t>
  </si>
  <si>
    <t>beta = 0 =&gt; rentabilité = taux sans risque</t>
  </si>
  <si>
    <t>beta = 1 =&gt; rentabilité = taux marché</t>
  </si>
  <si>
    <t>risque systématique</t>
  </si>
  <si>
    <t xml:space="preserve"> </t>
  </si>
  <si>
    <t xml:space="preserve">lvmh: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</si>
</sst>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Verdana"/>
      <family val="2"/>
    </font>
    <font>
      <sz val="24"/>
      <color indexed="9"/>
      <name val="Tahoma"/>
      <family val="2"/>
    </font>
    <font>
      <sz val="10"/>
      <name val="Tahoma"/>
      <family val="2"/>
    </font>
    <font>
      <b/>
      <sz val="22"/>
      <color indexed="52"/>
      <name val="Tahoma"/>
      <family val="2"/>
    </font>
    <font>
      <sz val="18"/>
      <color indexed="56"/>
      <name val="Tahoma"/>
      <family val="2"/>
    </font>
    <font>
      <b/>
      <sz val="10"/>
      <color rgb="FF00000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4" fontId="0" fillId="0" borderId="0" xfId="0" applyNumberFormat="1"/>
    <xf numFmtId="2" fontId="0" fillId="0" borderId="0" xfId="0" applyNumberFormat="1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3" fillId="0" borderId="0" xfId="1" applyFont="1" applyFill="1" applyAlignment="1">
      <alignment horizontal="center"/>
    </xf>
    <xf numFmtId="0" fontId="7" fillId="0" borderId="0" xfId="0" applyFont="1"/>
    <xf numFmtId="0" fontId="0" fillId="2" borderId="0" xfId="0" applyFill="1"/>
    <xf numFmtId="10" fontId="0" fillId="0" borderId="0" xfId="0" applyNumberFormat="1"/>
    <xf numFmtId="10" fontId="0" fillId="3" borderId="0" xfId="0" applyNumberFormat="1" applyFill="1"/>
    <xf numFmtId="10" fontId="0" fillId="4" borderId="0" xfId="0" applyNumberFormat="1" applyFill="1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0" fontId="8" fillId="0" borderId="0" xfId="0" applyFont="1"/>
  </cellXfs>
  <cellStyles count="2">
    <cellStyle name="Normal" xfId="0" builtinId="0"/>
    <cellStyle name="Normal_Trading_Multiples_Q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44"/>
  <c:chart>
    <c:plotArea>
      <c:layout/>
      <c:scatterChart>
        <c:scatterStyle val="lineMarker"/>
        <c:ser>
          <c:idx val="0"/>
          <c:order val="0"/>
          <c:spPr>
            <a:ln w="47625">
              <a:noFill/>
            </a:ln>
          </c:spPr>
          <c:dLbls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b="1"/>
                      <a:t>ipsos</a:t>
                    </a:r>
                  </a:p>
                </c:rich>
              </c:tx>
              <c:showVal val="1"/>
            </c:dLbl>
            <c:dLbl>
              <c:idx val="8"/>
              <c:layout>
                <c:manualLayout>
                  <c:x val="-0.1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lvmh</a:t>
                    </a:r>
                  </a:p>
                </c:rich>
              </c:tx>
              <c:showVal val="1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b="1"/>
                      <a:t>seb</a:t>
                    </a:r>
                  </a:p>
                </c:rich>
              </c:tx>
              <c:showVal val="1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 b="1"/>
                      <a:t>bic</a:t>
                    </a:r>
                  </a:p>
                </c:rich>
              </c:tx>
              <c:showVal val="1"/>
            </c:dLbl>
            <c:delete val="1"/>
            <c:numFmt formatCode="@" sourceLinked="0"/>
            <c:txPr>
              <a:bodyPr/>
              <a:lstStyle/>
              <a:p>
                <a:pPr>
                  <a:defRPr b="1"/>
                </a:pPr>
                <a:endParaRPr lang="fr-FR"/>
              </a:p>
            </c:txPr>
          </c:dLbls>
          <c:xVal>
            <c:numRef>
              <c:f>Feuil3!$C$72:$U$72</c:f>
              <c:numCache>
                <c:formatCode>0.00%</c:formatCode>
                <c:ptCount val="19"/>
                <c:pt idx="0">
                  <c:v>6.0777029835414199E-2</c:v>
                </c:pt>
                <c:pt idx="1">
                  <c:v>6.0056973915487817E-2</c:v>
                </c:pt>
                <c:pt idx="2">
                  <c:v>5.2983691641753594E-2</c:v>
                </c:pt>
                <c:pt idx="3">
                  <c:v>3.2896710999580511E-2</c:v>
                </c:pt>
                <c:pt idx="4">
                  <c:v>3.2149750319532863E-2</c:v>
                </c:pt>
                <c:pt idx="5">
                  <c:v>4.0710526283618015E-2</c:v>
                </c:pt>
                <c:pt idx="6">
                  <c:v>3.2592716181407355E-2</c:v>
                </c:pt>
                <c:pt idx="7">
                  <c:v>4.0351588127597246E-2</c:v>
                </c:pt>
                <c:pt idx="8">
                  <c:v>3.5373174498183481E-2</c:v>
                </c:pt>
                <c:pt idx="9">
                  <c:v>4.3336246541535554E-2</c:v>
                </c:pt>
                <c:pt idx="10">
                  <c:v>3.8134950572400017E-2</c:v>
                </c:pt>
                <c:pt idx="11">
                  <c:v>2.8797158115089847E-2</c:v>
                </c:pt>
                <c:pt idx="12">
                  <c:v>3.0238847871006717E-2</c:v>
                </c:pt>
                <c:pt idx="13">
                  <c:v>4.0596377306840695E-2</c:v>
                </c:pt>
                <c:pt idx="14">
                  <c:v>3.0108859230486344E-2</c:v>
                </c:pt>
                <c:pt idx="15">
                  <c:v>3.6936392825248729E-2</c:v>
                </c:pt>
                <c:pt idx="16">
                  <c:v>3.3690642562088598E-2</c:v>
                </c:pt>
                <c:pt idx="17">
                  <c:v>3.2271971064285872E-2</c:v>
                </c:pt>
                <c:pt idx="18">
                  <c:v>3.5825353544979899E-2</c:v>
                </c:pt>
              </c:numCache>
            </c:numRef>
          </c:xVal>
          <c:yVal>
            <c:numRef>
              <c:f>Feuil3!$C$70:$U$70</c:f>
              <c:numCache>
                <c:formatCode>0.00%</c:formatCode>
                <c:ptCount val="19"/>
                <c:pt idx="0">
                  <c:v>9.369828325142833E-3</c:v>
                </c:pt>
                <c:pt idx="1">
                  <c:v>1.81588381372092E-3</c:v>
                </c:pt>
                <c:pt idx="2">
                  <c:v>-3.0184390999738348E-4</c:v>
                </c:pt>
                <c:pt idx="3">
                  <c:v>-1.5036827839356694E-4</c:v>
                </c:pt>
                <c:pt idx="4">
                  <c:v>-3.8678576464376267E-3</c:v>
                </c:pt>
                <c:pt idx="5">
                  <c:v>6.256767773064228E-3</c:v>
                </c:pt>
                <c:pt idx="6">
                  <c:v>8.4126831442856258E-3</c:v>
                </c:pt>
                <c:pt idx="7">
                  <c:v>6.7274840935793966E-3</c:v>
                </c:pt>
                <c:pt idx="8">
                  <c:v>6.5447702851202574E-3</c:v>
                </c:pt>
                <c:pt idx="9">
                  <c:v>6.2205251645824911E-3</c:v>
                </c:pt>
                <c:pt idx="10">
                  <c:v>9.6790046522111286E-3</c:v>
                </c:pt>
                <c:pt idx="11">
                  <c:v>-6.304900003096098E-4</c:v>
                </c:pt>
                <c:pt idx="12">
                  <c:v>-1.1041938361949935E-3</c:v>
                </c:pt>
                <c:pt idx="13">
                  <c:v>-1.3655310207892637E-3</c:v>
                </c:pt>
                <c:pt idx="14">
                  <c:v>4.633903329875423E-3</c:v>
                </c:pt>
                <c:pt idx="15">
                  <c:v>5.7042955071057607E-5</c:v>
                </c:pt>
                <c:pt idx="16">
                  <c:v>-1.2057708339566499E-3</c:v>
                </c:pt>
                <c:pt idx="17">
                  <c:v>-4.8180411208505475E-5</c:v>
                </c:pt>
                <c:pt idx="18">
                  <c:v>-5.1660452256823124E-3</c:v>
                </c:pt>
              </c:numCache>
            </c:numRef>
          </c:yVal>
        </c:ser>
        <c:dLbls>
          <c:showVal val="1"/>
        </c:dLbls>
        <c:axId val="192983808"/>
        <c:axId val="240667648"/>
      </c:scatterChart>
      <c:valAx>
        <c:axId val="192983808"/>
        <c:scaling>
          <c:orientation val="minMax"/>
        </c:scaling>
        <c:axPos val="b"/>
        <c:numFmt formatCode="0.00%" sourceLinked="1"/>
        <c:tickLblPos val="nextTo"/>
        <c:txPr>
          <a:bodyPr/>
          <a:lstStyle/>
          <a:p>
            <a:pPr>
              <a:defRPr b="1"/>
            </a:pPr>
            <a:endParaRPr lang="fr-FR"/>
          </a:p>
        </c:txPr>
        <c:crossAx val="240667648"/>
        <c:crosses val="autoZero"/>
        <c:crossBetween val="midCat"/>
      </c:valAx>
      <c:valAx>
        <c:axId val="240667648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b="1"/>
            </a:pPr>
            <a:endParaRPr lang="fr-FR"/>
          </a:p>
        </c:txPr>
        <c:crossAx val="192983808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b="1"/>
          </a:pPr>
          <a:endParaRPr lang="fr-FR"/>
        </a:p>
      </c:txPr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48"/>
  <c:chart>
    <c:plotArea>
      <c:layout/>
      <c:scatterChart>
        <c:scatterStyle val="lineMarker"/>
        <c:ser>
          <c:idx val="0"/>
          <c:order val="0"/>
          <c:spPr>
            <a:ln w="47625">
              <a:noFill/>
            </a:ln>
          </c:spPr>
          <c:xVal>
            <c:numRef>
              <c:f>Feuil1!$C$77:$U$77</c:f>
              <c:numCache>
                <c:formatCode>0.00%</c:formatCode>
                <c:ptCount val="19"/>
                <c:pt idx="0">
                  <c:v>0.59528522463633871</c:v>
                </c:pt>
                <c:pt idx="1">
                  <c:v>1.1858015058731277</c:v>
                </c:pt>
                <c:pt idx="2">
                  <c:v>1.6363369529696137</c:v>
                </c:pt>
                <c:pt idx="3">
                  <c:v>0.31111214896313555</c:v>
                </c:pt>
                <c:pt idx="4">
                  <c:v>0.65086437841087741</c:v>
                </c:pt>
                <c:pt idx="5">
                  <c:v>0.86251800317899474</c:v>
                </c:pt>
                <c:pt idx="6">
                  <c:v>0.52087088425114747</c:v>
                </c:pt>
                <c:pt idx="7">
                  <c:v>0.33029889286976399</c:v>
                </c:pt>
                <c:pt idx="8">
                  <c:v>0.99470135232725998</c:v>
                </c:pt>
                <c:pt idx="9">
                  <c:v>0.74645506827156327</c:v>
                </c:pt>
                <c:pt idx="10">
                  <c:v>0.72187266173581732</c:v>
                </c:pt>
                <c:pt idx="11">
                  <c:v>0.33968893103907227</c:v>
                </c:pt>
                <c:pt idx="12">
                  <c:v>0.63948079457836549</c:v>
                </c:pt>
                <c:pt idx="13">
                  <c:v>0.51424215669781848</c:v>
                </c:pt>
                <c:pt idx="14">
                  <c:v>0.63888766796691121</c:v>
                </c:pt>
                <c:pt idx="15">
                  <c:v>0.82008637468174106</c:v>
                </c:pt>
                <c:pt idx="16">
                  <c:v>0.57712926631245043</c:v>
                </c:pt>
                <c:pt idx="17">
                  <c:v>0.55637557216849853</c:v>
                </c:pt>
                <c:pt idx="18">
                  <c:v>0.82393346050202676</c:v>
                </c:pt>
              </c:numCache>
            </c:numRef>
          </c:xVal>
          <c:yVal>
            <c:numRef>
              <c:f>Feuil1!$C$98:$U$98</c:f>
              <c:numCache>
                <c:formatCode>0.00%</c:formatCode>
                <c:ptCount val="19"/>
                <c:pt idx="0">
                  <c:v>4.1608061880408609E-2</c:v>
                </c:pt>
                <c:pt idx="1">
                  <c:v>5.3123129364525998E-2</c:v>
                </c:pt>
                <c:pt idx="2">
                  <c:v>6.1908570582907468E-2</c:v>
                </c:pt>
                <c:pt idx="3">
                  <c:v>3.6066686904781139E-2</c:v>
                </c:pt>
                <c:pt idx="4">
                  <c:v>4.2691855379012114E-2</c:v>
                </c:pt>
                <c:pt idx="5">
                  <c:v>4.6819101061990401E-2</c:v>
                </c:pt>
                <c:pt idx="6">
                  <c:v>4.0156982242897377E-2</c:v>
                </c:pt>
                <c:pt idx="7">
                  <c:v>3.6440828410960399E-2</c:v>
                </c:pt>
                <c:pt idx="8">
                  <c:v>4.9396676370381573E-2</c:v>
                </c:pt>
                <c:pt idx="9">
                  <c:v>4.4555873831295487E-2</c:v>
                </c:pt>
                <c:pt idx="10">
                  <c:v>4.4076516903848437E-2</c:v>
                </c:pt>
                <c:pt idx="11">
                  <c:v>3.6623934155261911E-2</c:v>
                </c:pt>
                <c:pt idx="12">
                  <c:v>4.246987549427813E-2</c:v>
                </c:pt>
                <c:pt idx="13">
                  <c:v>4.0027722055607465E-2</c:v>
                </c:pt>
                <c:pt idx="14">
                  <c:v>4.2458309525354773E-2</c:v>
                </c:pt>
                <c:pt idx="15">
                  <c:v>4.5991684306293953E-2</c:v>
                </c:pt>
                <c:pt idx="16">
                  <c:v>4.125402069309278E-2</c:v>
                </c:pt>
                <c:pt idx="17">
                  <c:v>4.0849323657285719E-2</c:v>
                </c:pt>
                <c:pt idx="18">
                  <c:v>4.6066702479789529E-2</c:v>
                </c:pt>
              </c:numCache>
            </c:numRef>
          </c:yVal>
        </c:ser>
        <c:axId val="49039616"/>
        <c:axId val="49038080"/>
      </c:scatterChart>
      <c:valAx>
        <c:axId val="49039616"/>
        <c:scaling>
          <c:orientation val="minMax"/>
        </c:scaling>
        <c:axPos val="b"/>
        <c:numFmt formatCode="0.00%" sourceLinked="1"/>
        <c:tickLblPos val="nextTo"/>
        <c:crossAx val="49038080"/>
        <c:crosses val="autoZero"/>
        <c:crossBetween val="midCat"/>
      </c:valAx>
      <c:valAx>
        <c:axId val="49038080"/>
        <c:scaling>
          <c:orientation val="minMax"/>
        </c:scaling>
        <c:axPos val="l"/>
        <c:majorGridlines/>
        <c:numFmt formatCode="0.00%" sourceLinked="1"/>
        <c:tickLblPos val="nextTo"/>
        <c:crossAx val="490396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87</xdr:row>
      <xdr:rowOff>9525</xdr:rowOff>
    </xdr:from>
    <xdr:to>
      <xdr:col>15</xdr:col>
      <xdr:colOff>685800</xdr:colOff>
      <xdr:row>107</xdr:row>
      <xdr:rowOff>28575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217713</xdr:colOff>
      <xdr:row>106</xdr:row>
      <xdr:rowOff>149679</xdr:rowOff>
    </xdr:from>
    <xdr:to>
      <xdr:col>18</xdr:col>
      <xdr:colOff>122464</xdr:colOff>
      <xdr:row>130</xdr:row>
      <xdr:rowOff>122465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financials\EfFull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2"/>
      <sheetName val="Feuil3"/>
      <sheetName val="EfFull"/>
    </sheetNames>
    <definedNames>
      <definedName name="EF_EditSettingsActiveTS"/>
      <definedName name="EF_UPDATETS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9"/>
  <sheetViews>
    <sheetView workbookViewId="0">
      <selection activeCell="AC7" sqref="AC7"/>
    </sheetView>
  </sheetViews>
  <sheetFormatPr baseColWidth="10" defaultRowHeight="15"/>
  <cols>
    <col min="3" max="3" width="13.140625" customWidth="1"/>
    <col min="4" max="33" width="8.28515625" customWidth="1"/>
  </cols>
  <sheetData>
    <row r="1" spans="1:29" ht="39.950000000000003" customHeight="1">
      <c r="A1" s="3"/>
      <c r="B1" s="4"/>
      <c r="C1" s="5"/>
      <c r="D1" s="6"/>
      <c r="E1" s="5"/>
      <c r="F1" s="7"/>
    </row>
    <row r="2" spans="1:29" ht="39.950000000000003" customHeight="1">
      <c r="C2" t="s">
        <v>0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  <c r="V2" s="9"/>
      <c r="W2" s="9"/>
      <c r="X2" s="9"/>
      <c r="Y2" s="9"/>
      <c r="Z2" s="9"/>
      <c r="AA2" s="9"/>
      <c r="AB2" t="s">
        <v>24</v>
      </c>
      <c r="AC2" s="9"/>
    </row>
    <row r="3" spans="1:29">
      <c r="A3" t="s">
        <v>12</v>
      </c>
      <c r="C3" t="s">
        <v>26</v>
      </c>
      <c r="D3" t="s">
        <v>25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s="8" t="s">
        <v>44</v>
      </c>
      <c r="W3" s="8" t="s">
        <v>45</v>
      </c>
      <c r="X3" s="8" t="s">
        <v>46</v>
      </c>
      <c r="Y3" s="8" t="s">
        <v>47</v>
      </c>
      <c r="Z3" s="8" t="s">
        <v>48</v>
      </c>
      <c r="AA3" s="8" t="s">
        <v>49</v>
      </c>
      <c r="AB3" t="s">
        <v>24</v>
      </c>
      <c r="AC3" s="8" t="s">
        <v>50</v>
      </c>
    </row>
    <row r="5" spans="1:29">
      <c r="A5" t="s">
        <v>1</v>
      </c>
      <c r="B5" t="s">
        <v>2</v>
      </c>
      <c r="C5" t="s">
        <v>3</v>
      </c>
      <c r="D5" t="s">
        <v>4</v>
      </c>
    </row>
    <row r="6" spans="1:29">
      <c r="A6" t="s">
        <v>0</v>
      </c>
      <c r="B6" s="1">
        <v>40171</v>
      </c>
      <c r="C6" s="2">
        <v>23.4</v>
      </c>
      <c r="D6" s="2">
        <v>9.9</v>
      </c>
      <c r="E6" s="2">
        <v>16.64</v>
      </c>
      <c r="F6" s="2">
        <v>29.8</v>
      </c>
      <c r="G6" s="2">
        <v>40.905000000000001</v>
      </c>
      <c r="H6" s="2">
        <v>2.77</v>
      </c>
      <c r="I6" s="2">
        <v>21.18</v>
      </c>
      <c r="J6" s="2">
        <v>53.8</v>
      </c>
      <c r="K6" s="2">
        <v>77.900000000000006</v>
      </c>
      <c r="L6" s="2">
        <v>5.69</v>
      </c>
      <c r="M6" s="2">
        <v>38.590000000000003</v>
      </c>
      <c r="N6" s="2">
        <v>15.1</v>
      </c>
      <c r="O6" s="2">
        <v>9.33</v>
      </c>
      <c r="P6" s="2">
        <v>18.5</v>
      </c>
      <c r="Q6" s="2">
        <v>48.26</v>
      </c>
      <c r="R6" s="2">
        <v>33.615000000000002</v>
      </c>
      <c r="S6" s="2">
        <v>36.11</v>
      </c>
      <c r="T6" s="2">
        <v>83.33</v>
      </c>
      <c r="U6" s="2">
        <v>28</v>
      </c>
      <c r="V6" s="2">
        <v>55.55</v>
      </c>
      <c r="W6" s="2">
        <v>78.92</v>
      </c>
      <c r="X6" s="2">
        <v>83.57</v>
      </c>
      <c r="Y6" s="2">
        <v>6.3360000000000003</v>
      </c>
      <c r="Z6" s="2">
        <v>62.16</v>
      </c>
      <c r="AA6" s="2">
        <v>39.86</v>
      </c>
      <c r="AB6" s="2">
        <v>2841.47</v>
      </c>
      <c r="AC6" s="2">
        <v>3912.73</v>
      </c>
    </row>
    <row r="7" spans="1:29">
      <c r="A7" t="s">
        <v>0</v>
      </c>
      <c r="B7" s="1">
        <v>40178</v>
      </c>
      <c r="C7" s="2">
        <v>22.52</v>
      </c>
      <c r="D7" s="2">
        <v>9.9920000000000009</v>
      </c>
      <c r="E7" s="2">
        <v>16.54</v>
      </c>
      <c r="F7" s="2">
        <v>29.81</v>
      </c>
      <c r="G7" s="2">
        <v>41.56</v>
      </c>
      <c r="H7" s="2">
        <v>2.7909999999999999</v>
      </c>
      <c r="I7" s="2">
        <v>21.16</v>
      </c>
      <c r="J7" s="2">
        <v>54.01</v>
      </c>
      <c r="K7" s="2">
        <v>78.38</v>
      </c>
      <c r="L7" s="2">
        <v>5.66</v>
      </c>
      <c r="M7" s="2">
        <v>39.700000000000003</v>
      </c>
      <c r="N7" s="2">
        <v>15.3</v>
      </c>
      <c r="O7" s="2">
        <v>9.67</v>
      </c>
      <c r="P7" s="2">
        <v>19</v>
      </c>
      <c r="Q7" s="2">
        <v>48.3</v>
      </c>
      <c r="R7" s="2">
        <v>33.56</v>
      </c>
      <c r="S7" s="2">
        <v>36.01</v>
      </c>
      <c r="T7" s="2">
        <v>83.52</v>
      </c>
      <c r="U7" s="2">
        <v>28.35</v>
      </c>
      <c r="V7" s="2">
        <v>55.9</v>
      </c>
      <c r="W7" s="2">
        <v>81.78</v>
      </c>
      <c r="X7" s="2">
        <v>83.03</v>
      </c>
      <c r="Y7" s="2">
        <v>6.4249999999999998</v>
      </c>
      <c r="Z7" s="2">
        <v>62.53</v>
      </c>
      <c r="AA7" s="2">
        <v>39.47</v>
      </c>
      <c r="AB7" s="2">
        <v>2859.47</v>
      </c>
      <c r="AC7" s="2">
        <v>3936.33</v>
      </c>
    </row>
    <row r="8" spans="1:29">
      <c r="A8" t="s">
        <v>0</v>
      </c>
      <c r="B8" s="1">
        <v>40186</v>
      </c>
      <c r="C8" s="2">
        <v>23</v>
      </c>
      <c r="D8" s="2">
        <v>11.32</v>
      </c>
      <c r="E8" s="2">
        <v>17.114999999999998</v>
      </c>
      <c r="F8" s="2">
        <v>31.1</v>
      </c>
      <c r="G8" s="2">
        <v>42.14</v>
      </c>
      <c r="H8" s="2">
        <v>3.0680000000000001</v>
      </c>
      <c r="I8" s="2">
        <v>21.625</v>
      </c>
      <c r="J8" s="2">
        <v>56.97</v>
      </c>
      <c r="K8" s="2">
        <v>81.069999999999993</v>
      </c>
      <c r="L8" s="2">
        <v>6.7</v>
      </c>
      <c r="M8" s="2">
        <v>41.5</v>
      </c>
      <c r="N8" s="2">
        <v>15.78</v>
      </c>
      <c r="O8" s="2">
        <v>10.210000000000001</v>
      </c>
      <c r="P8" s="2">
        <v>19.5</v>
      </c>
      <c r="Q8" s="2">
        <v>49.805</v>
      </c>
      <c r="R8" s="2">
        <v>34.494999999999997</v>
      </c>
      <c r="S8" s="2">
        <v>38.47</v>
      </c>
      <c r="T8" s="2">
        <v>87.2</v>
      </c>
      <c r="U8" s="2">
        <v>26.65</v>
      </c>
      <c r="V8" s="2">
        <v>59.6</v>
      </c>
      <c r="W8" s="2">
        <v>80.319999999999993</v>
      </c>
      <c r="X8" s="2">
        <v>82.46</v>
      </c>
      <c r="Y8" s="2">
        <v>6.4429999999999996</v>
      </c>
      <c r="Z8" s="2">
        <v>60.61</v>
      </c>
      <c r="AA8" s="2">
        <v>41.43</v>
      </c>
      <c r="AB8" s="2">
        <v>2942.99</v>
      </c>
      <c r="AC8" s="2">
        <v>4045.14</v>
      </c>
    </row>
    <row r="9" spans="1:29">
      <c r="A9" t="s">
        <v>0</v>
      </c>
      <c r="B9" s="1">
        <v>40193</v>
      </c>
      <c r="C9" s="2">
        <v>26.2</v>
      </c>
      <c r="D9" s="2">
        <v>11.404999999999999</v>
      </c>
      <c r="E9" s="2">
        <v>16.64</v>
      </c>
      <c r="F9" s="2">
        <v>31.3</v>
      </c>
      <c r="G9" s="2">
        <v>40.655000000000001</v>
      </c>
      <c r="H9" s="2">
        <v>3.0489999999999999</v>
      </c>
      <c r="I9" s="2">
        <v>21.55</v>
      </c>
      <c r="J9" s="2">
        <v>63.79</v>
      </c>
      <c r="K9" s="2">
        <v>79.41</v>
      </c>
      <c r="L9" s="2">
        <v>6.8730000000000002</v>
      </c>
      <c r="M9" s="2">
        <v>43.46</v>
      </c>
      <c r="N9" s="2">
        <v>16.13</v>
      </c>
      <c r="O9" s="2">
        <v>10.15</v>
      </c>
      <c r="P9" s="2">
        <v>19.88</v>
      </c>
      <c r="Q9" s="2">
        <v>49.03</v>
      </c>
      <c r="R9" s="2">
        <v>35.83</v>
      </c>
      <c r="S9" s="2">
        <v>37.445</v>
      </c>
      <c r="T9" s="2">
        <v>85.02</v>
      </c>
      <c r="U9" s="2">
        <v>25.9</v>
      </c>
      <c r="V9" s="2">
        <v>56.51</v>
      </c>
      <c r="W9" s="2">
        <v>78.37</v>
      </c>
      <c r="X9" s="2">
        <v>79.989999999999995</v>
      </c>
      <c r="Y9" s="2">
        <v>6.19</v>
      </c>
      <c r="Z9" s="2">
        <v>61.73</v>
      </c>
      <c r="AA9" s="2">
        <v>40.94</v>
      </c>
      <c r="AB9" s="2">
        <v>2883.39</v>
      </c>
      <c r="AC9" s="2">
        <v>3954.38</v>
      </c>
    </row>
    <row r="10" spans="1:29">
      <c r="A10" t="s">
        <v>0</v>
      </c>
      <c r="B10" s="1">
        <v>40200</v>
      </c>
      <c r="C10" s="2">
        <v>24.44</v>
      </c>
      <c r="D10" s="2">
        <v>10.135</v>
      </c>
      <c r="E10" s="2">
        <v>15.6</v>
      </c>
      <c r="F10" s="2">
        <v>32</v>
      </c>
      <c r="G10" s="2">
        <v>41.01</v>
      </c>
      <c r="H10" s="2">
        <v>2.99</v>
      </c>
      <c r="I10" s="2">
        <v>22.85</v>
      </c>
      <c r="J10" s="2">
        <v>63.25</v>
      </c>
      <c r="K10" s="2">
        <v>77.77</v>
      </c>
      <c r="L10" s="2">
        <v>6.415</v>
      </c>
      <c r="M10" s="2">
        <v>45.744999999999997</v>
      </c>
      <c r="N10" s="2">
        <v>16.05</v>
      </c>
      <c r="O10" s="2">
        <v>9.94</v>
      </c>
      <c r="P10" s="2">
        <v>19.899999999999999</v>
      </c>
      <c r="Q10" s="2">
        <v>49.61</v>
      </c>
      <c r="R10" s="2">
        <v>35.674999999999997</v>
      </c>
      <c r="S10" s="2">
        <v>36.354999999999997</v>
      </c>
      <c r="T10" s="2">
        <v>82.84</v>
      </c>
      <c r="U10" s="2">
        <v>25</v>
      </c>
      <c r="V10" s="2">
        <v>52.56</v>
      </c>
      <c r="W10" s="2">
        <v>76.83</v>
      </c>
      <c r="X10" s="2">
        <v>78.75</v>
      </c>
      <c r="Y10" s="2">
        <v>6.03</v>
      </c>
      <c r="Z10" s="2">
        <v>59.88</v>
      </c>
      <c r="AA10" s="2">
        <v>39.369999999999997</v>
      </c>
      <c r="AB10" s="2">
        <v>2789.91</v>
      </c>
      <c r="AC10" s="2">
        <v>3820.78</v>
      </c>
    </row>
    <row r="11" spans="1:29">
      <c r="A11" t="s">
        <v>0</v>
      </c>
      <c r="B11" s="1">
        <v>40207</v>
      </c>
      <c r="C11" s="2">
        <v>25.14</v>
      </c>
      <c r="D11" s="2">
        <v>10.234999999999999</v>
      </c>
      <c r="E11" s="2">
        <v>15</v>
      </c>
      <c r="F11" s="2">
        <v>30.7</v>
      </c>
      <c r="G11" s="2">
        <v>39.03</v>
      </c>
      <c r="H11" s="2">
        <v>3.17</v>
      </c>
      <c r="I11" s="2">
        <v>22.725000000000001</v>
      </c>
      <c r="J11" s="2">
        <v>62</v>
      </c>
      <c r="K11" s="2">
        <v>79.069999999999993</v>
      </c>
      <c r="L11" s="2">
        <v>6.35</v>
      </c>
      <c r="M11" s="2">
        <v>47</v>
      </c>
      <c r="N11" s="2">
        <v>16.32</v>
      </c>
      <c r="O11" s="2">
        <v>9.82</v>
      </c>
      <c r="P11" s="2">
        <v>20.170000000000002</v>
      </c>
      <c r="Q11" s="2">
        <v>51.42</v>
      </c>
      <c r="R11" s="2">
        <v>35.340000000000003</v>
      </c>
      <c r="S11" s="2">
        <v>36.159999999999997</v>
      </c>
      <c r="T11" s="2">
        <v>80.27</v>
      </c>
      <c r="U11" s="2">
        <v>24.5</v>
      </c>
      <c r="V11" s="2">
        <v>52.15</v>
      </c>
      <c r="W11" s="2">
        <v>75.03</v>
      </c>
      <c r="X11" s="2">
        <v>76.989999999999995</v>
      </c>
      <c r="Y11" s="2">
        <v>5.9509999999999996</v>
      </c>
      <c r="Z11" s="2">
        <v>59.45</v>
      </c>
      <c r="AA11" s="2">
        <v>38.81</v>
      </c>
      <c r="AB11" s="2">
        <v>2739.31</v>
      </c>
      <c r="AC11" s="2">
        <v>3739.46</v>
      </c>
    </row>
    <row r="12" spans="1:29">
      <c r="A12" t="s">
        <v>0</v>
      </c>
      <c r="B12" s="1">
        <v>40214</v>
      </c>
      <c r="C12" s="2">
        <v>24.06</v>
      </c>
      <c r="D12" s="2">
        <v>9.73</v>
      </c>
      <c r="E12" s="2">
        <v>14.28</v>
      </c>
      <c r="F12" s="2">
        <v>29.6</v>
      </c>
      <c r="G12" s="2">
        <v>37.619999999999997</v>
      </c>
      <c r="H12" s="2">
        <v>2.9390000000000001</v>
      </c>
      <c r="I12" s="2">
        <v>23.24</v>
      </c>
      <c r="J12" s="2">
        <v>56.22</v>
      </c>
      <c r="K12" s="2">
        <v>74.87</v>
      </c>
      <c r="L12" s="2">
        <v>6.3109999999999999</v>
      </c>
      <c r="M12" s="2">
        <v>43.71</v>
      </c>
      <c r="N12" s="2">
        <v>15.8</v>
      </c>
      <c r="O12" s="2">
        <v>9.3699999999999992</v>
      </c>
      <c r="P12" s="2">
        <v>19.760000000000002</v>
      </c>
      <c r="Q12" s="2">
        <v>51.6</v>
      </c>
      <c r="R12" s="2">
        <v>33.729999999999997</v>
      </c>
      <c r="S12" s="2">
        <v>34.17</v>
      </c>
      <c r="T12" s="2">
        <v>77.819999999999993</v>
      </c>
      <c r="U12" s="2">
        <v>23.155000000000001</v>
      </c>
      <c r="V12" s="2">
        <v>47.104999999999997</v>
      </c>
      <c r="W12" s="2">
        <v>72.25</v>
      </c>
      <c r="X12" s="2">
        <v>75.84</v>
      </c>
      <c r="Y12" s="2">
        <v>5.89</v>
      </c>
      <c r="Z12" s="2">
        <v>57.48</v>
      </c>
      <c r="AA12" s="2">
        <v>38.08</v>
      </c>
      <c r="AB12" s="2">
        <v>2616.63</v>
      </c>
      <c r="AC12" s="2">
        <v>3563.76</v>
      </c>
    </row>
    <row r="13" spans="1:29">
      <c r="A13" t="s">
        <v>0</v>
      </c>
      <c r="B13" s="1">
        <v>40221</v>
      </c>
      <c r="C13" s="2">
        <v>23.4</v>
      </c>
      <c r="D13" s="2">
        <v>8.9700000000000006</v>
      </c>
      <c r="E13" s="2">
        <v>14.44</v>
      </c>
      <c r="F13" s="2">
        <v>29.78</v>
      </c>
      <c r="G13" s="2">
        <v>39.064999999999998</v>
      </c>
      <c r="H13" s="2">
        <v>3.1</v>
      </c>
      <c r="I13" s="2">
        <v>23.13</v>
      </c>
      <c r="J13" s="2">
        <v>58</v>
      </c>
      <c r="K13" s="2">
        <v>76.42</v>
      </c>
      <c r="L13" s="2">
        <v>6.1929999999999996</v>
      </c>
      <c r="M13" s="2">
        <v>45.03</v>
      </c>
      <c r="N13" s="2">
        <v>15.35</v>
      </c>
      <c r="O13" s="2">
        <v>9.43</v>
      </c>
      <c r="P13" s="2">
        <v>19.45</v>
      </c>
      <c r="Q13" s="2">
        <v>50.59</v>
      </c>
      <c r="R13" s="2">
        <v>34.64</v>
      </c>
      <c r="S13" s="2">
        <v>36.9</v>
      </c>
      <c r="T13" s="2">
        <v>73.92</v>
      </c>
      <c r="U13" s="2">
        <v>23.335000000000001</v>
      </c>
      <c r="V13" s="2">
        <v>47.6</v>
      </c>
      <c r="W13" s="2">
        <v>72.489999999999995</v>
      </c>
      <c r="X13" s="2">
        <v>78.86</v>
      </c>
      <c r="Y13" s="2">
        <v>5.8840000000000003</v>
      </c>
      <c r="Z13" s="2">
        <v>58.12</v>
      </c>
      <c r="AA13" s="2">
        <v>37.295000000000002</v>
      </c>
      <c r="AB13" s="2">
        <v>2637.96</v>
      </c>
      <c r="AC13" s="2">
        <v>3599.07</v>
      </c>
    </row>
    <row r="14" spans="1:29">
      <c r="A14" t="s">
        <v>0</v>
      </c>
      <c r="B14" s="1">
        <v>40228</v>
      </c>
      <c r="C14" s="2">
        <v>25</v>
      </c>
      <c r="D14" s="2">
        <v>9.9909999999999997</v>
      </c>
      <c r="E14" s="2">
        <v>15.404999999999999</v>
      </c>
      <c r="F14" s="2">
        <v>30.28</v>
      </c>
      <c r="G14" s="2">
        <v>38.125</v>
      </c>
      <c r="H14" s="2">
        <v>3.1269999999999998</v>
      </c>
      <c r="I14" s="2">
        <v>23.5</v>
      </c>
      <c r="J14" s="2">
        <v>57.4</v>
      </c>
      <c r="K14" s="2">
        <v>79.55</v>
      </c>
      <c r="L14" s="2">
        <v>5.9489999999999998</v>
      </c>
      <c r="M14" s="2">
        <v>47.65</v>
      </c>
      <c r="N14" s="2">
        <v>16.239999999999998</v>
      </c>
      <c r="O14" s="2">
        <v>9.49</v>
      </c>
      <c r="P14" s="2">
        <v>20.350000000000001</v>
      </c>
      <c r="Q14" s="2">
        <v>53.23</v>
      </c>
      <c r="R14" s="2">
        <v>34.92</v>
      </c>
      <c r="S14" s="2">
        <v>37.619999999999997</v>
      </c>
      <c r="T14" s="2">
        <v>78.28</v>
      </c>
      <c r="U14" s="2">
        <v>22.934999999999999</v>
      </c>
      <c r="V14" s="2">
        <v>53.08</v>
      </c>
      <c r="W14" s="2">
        <v>81.209999999999994</v>
      </c>
      <c r="X14" s="2">
        <v>85.45</v>
      </c>
      <c r="Y14" s="2">
        <v>6.34</v>
      </c>
      <c r="Z14" s="2">
        <v>58.73</v>
      </c>
      <c r="AA14" s="2">
        <v>38.905000000000001</v>
      </c>
      <c r="AB14" s="2">
        <v>2758.76</v>
      </c>
      <c r="AC14" s="2">
        <v>3769.54</v>
      </c>
    </row>
    <row r="15" spans="1:29">
      <c r="A15" t="s">
        <v>0</v>
      </c>
      <c r="B15" s="1">
        <v>40235</v>
      </c>
      <c r="C15" s="2">
        <v>25.64</v>
      </c>
      <c r="D15" s="2">
        <v>9.65</v>
      </c>
      <c r="E15" s="2">
        <v>14.785</v>
      </c>
      <c r="F15" s="2">
        <v>30.2</v>
      </c>
      <c r="G15" s="2">
        <v>36.81</v>
      </c>
      <c r="H15" s="2">
        <v>3.0059999999999998</v>
      </c>
      <c r="I15" s="2">
        <v>25.5</v>
      </c>
      <c r="J15" s="2">
        <v>56.9</v>
      </c>
      <c r="K15" s="2">
        <v>79.599999999999994</v>
      </c>
      <c r="L15" s="2">
        <v>5.9</v>
      </c>
      <c r="M15" s="2">
        <v>47.23</v>
      </c>
      <c r="N15" s="2">
        <v>15.89</v>
      </c>
      <c r="O15" s="2">
        <v>9.27</v>
      </c>
      <c r="P15" s="2">
        <v>21.5</v>
      </c>
      <c r="Q15" s="2">
        <v>52</v>
      </c>
      <c r="R15" s="2">
        <v>33.884999999999998</v>
      </c>
      <c r="S15" s="2">
        <v>37.770000000000003</v>
      </c>
      <c r="T15" s="2">
        <v>77.790000000000006</v>
      </c>
      <c r="U15" s="2">
        <v>22.4</v>
      </c>
      <c r="V15" s="2">
        <v>53.13</v>
      </c>
      <c r="W15" s="2">
        <v>78.430000000000007</v>
      </c>
      <c r="X15" s="2">
        <v>87.71</v>
      </c>
      <c r="Y15" s="2">
        <v>6.36</v>
      </c>
      <c r="Z15" s="2">
        <v>59.11</v>
      </c>
      <c r="AA15" s="2">
        <v>38.450000000000003</v>
      </c>
      <c r="AB15" s="2">
        <v>2721.5</v>
      </c>
      <c r="AC15" s="2">
        <v>3708.8</v>
      </c>
    </row>
    <row r="16" spans="1:29">
      <c r="A16" t="s">
        <v>0</v>
      </c>
      <c r="B16" s="1">
        <v>40242</v>
      </c>
      <c r="C16" s="2">
        <v>25.4</v>
      </c>
      <c r="D16" s="2">
        <v>10.505000000000001</v>
      </c>
      <c r="E16" s="2">
        <v>15.615</v>
      </c>
      <c r="F16" s="2">
        <v>31.3</v>
      </c>
      <c r="G16" s="2">
        <v>37.865000000000002</v>
      </c>
      <c r="H16" s="2">
        <v>3.13</v>
      </c>
      <c r="I16" s="2">
        <v>26.01</v>
      </c>
      <c r="J16" s="2">
        <v>59.01</v>
      </c>
      <c r="K16" s="2">
        <v>86.97</v>
      </c>
      <c r="L16" s="2">
        <v>6.07</v>
      </c>
      <c r="M16" s="2">
        <v>48.115000000000002</v>
      </c>
      <c r="N16" s="2">
        <v>15.8</v>
      </c>
      <c r="O16" s="2">
        <v>9.3699999999999992</v>
      </c>
      <c r="P16" s="2">
        <v>22.25</v>
      </c>
      <c r="Q16" s="2">
        <v>54.51</v>
      </c>
      <c r="R16" s="2">
        <v>36</v>
      </c>
      <c r="S16" s="2">
        <v>37.795000000000002</v>
      </c>
      <c r="T16" s="2">
        <v>80.27</v>
      </c>
      <c r="U16" s="2">
        <v>23.71</v>
      </c>
      <c r="V16" s="2">
        <v>56.78</v>
      </c>
      <c r="W16" s="2">
        <v>82.47</v>
      </c>
      <c r="X16" s="2">
        <v>90</v>
      </c>
      <c r="Y16" s="2">
        <v>6.806</v>
      </c>
      <c r="Z16" s="2">
        <v>60.25</v>
      </c>
      <c r="AA16" s="2">
        <v>41.9</v>
      </c>
      <c r="AB16" s="2">
        <v>2865.2</v>
      </c>
      <c r="AC16" s="2">
        <v>3910.42</v>
      </c>
    </row>
    <row r="17" spans="1:29">
      <c r="A17" t="s">
        <v>0</v>
      </c>
      <c r="B17" s="1">
        <v>40249</v>
      </c>
      <c r="C17" s="2">
        <v>25.67</v>
      </c>
      <c r="D17" s="2">
        <v>10.58</v>
      </c>
      <c r="E17" s="2">
        <v>16.170000000000002</v>
      </c>
      <c r="F17" s="2">
        <v>31.82</v>
      </c>
      <c r="G17" s="2">
        <v>37.83</v>
      </c>
      <c r="H17" s="2">
        <v>3.16</v>
      </c>
      <c r="I17" s="2">
        <v>26.135000000000002</v>
      </c>
      <c r="J17" s="2">
        <v>58</v>
      </c>
      <c r="K17" s="2">
        <v>86.41</v>
      </c>
      <c r="L17" s="2">
        <v>6.149</v>
      </c>
      <c r="M17" s="2">
        <v>47.87</v>
      </c>
      <c r="N17" s="2">
        <v>15.8</v>
      </c>
      <c r="O17" s="2">
        <v>9.26</v>
      </c>
      <c r="P17" s="2">
        <v>23.5</v>
      </c>
      <c r="Q17" s="2">
        <v>55.79</v>
      </c>
      <c r="R17" s="2">
        <v>35.854999999999997</v>
      </c>
      <c r="S17" s="2">
        <v>36.049999999999997</v>
      </c>
      <c r="T17" s="2">
        <v>76.84</v>
      </c>
      <c r="U17" s="2">
        <v>24.215</v>
      </c>
      <c r="V17" s="2">
        <v>57</v>
      </c>
      <c r="W17" s="2">
        <v>85.45</v>
      </c>
      <c r="X17" s="2">
        <v>88.53</v>
      </c>
      <c r="Y17" s="2">
        <v>6.649</v>
      </c>
      <c r="Z17" s="2">
        <v>60.74</v>
      </c>
      <c r="AA17" s="2">
        <v>42.55</v>
      </c>
      <c r="AB17" s="2">
        <v>2877.4</v>
      </c>
      <c r="AC17" s="2">
        <v>3927.4</v>
      </c>
    </row>
    <row r="18" spans="1:29">
      <c r="A18" t="s">
        <v>0</v>
      </c>
      <c r="B18" s="1">
        <v>40256</v>
      </c>
      <c r="C18" s="2">
        <v>24.78</v>
      </c>
      <c r="D18" s="2">
        <v>11.015000000000001</v>
      </c>
      <c r="E18" s="2">
        <v>15.8</v>
      </c>
      <c r="F18" s="2">
        <v>32.17</v>
      </c>
      <c r="G18" s="2">
        <v>37.81</v>
      </c>
      <c r="H18" s="2">
        <v>3.2850000000000001</v>
      </c>
      <c r="I18" s="2">
        <v>25.5</v>
      </c>
      <c r="J18" s="2">
        <v>58.3</v>
      </c>
      <c r="K18" s="2">
        <v>86.62</v>
      </c>
      <c r="L18" s="2">
        <v>6.3579999999999997</v>
      </c>
      <c r="M18" s="2">
        <v>50.05</v>
      </c>
      <c r="N18" s="2">
        <v>16.7</v>
      </c>
      <c r="O18" s="2">
        <v>9.25</v>
      </c>
      <c r="P18" s="2">
        <v>23.25</v>
      </c>
      <c r="Q18" s="2">
        <v>55.4</v>
      </c>
      <c r="R18" s="2">
        <v>35.86</v>
      </c>
      <c r="S18" s="2">
        <v>35</v>
      </c>
      <c r="T18" s="2">
        <v>75.56</v>
      </c>
      <c r="U18" s="2">
        <v>23.3</v>
      </c>
      <c r="V18" s="2">
        <v>57.32</v>
      </c>
      <c r="W18" s="2">
        <v>85.71</v>
      </c>
      <c r="X18" s="2">
        <v>87.27</v>
      </c>
      <c r="Y18" s="2">
        <v>6.7069999999999999</v>
      </c>
      <c r="Z18" s="2">
        <v>62.34</v>
      </c>
      <c r="AA18" s="2">
        <v>42.75</v>
      </c>
      <c r="AB18" s="2">
        <v>2882.22</v>
      </c>
      <c r="AC18" s="2">
        <v>3925.44</v>
      </c>
    </row>
    <row r="19" spans="1:29">
      <c r="A19" t="s">
        <v>0</v>
      </c>
      <c r="B19" s="1">
        <v>40263</v>
      </c>
      <c r="C19" s="2">
        <v>31.5</v>
      </c>
      <c r="D19" s="2">
        <v>11.52</v>
      </c>
      <c r="E19" s="2">
        <v>16.579999999999998</v>
      </c>
      <c r="F19" s="2">
        <v>31.9</v>
      </c>
      <c r="G19" s="2">
        <v>39</v>
      </c>
      <c r="H19" s="2">
        <v>3.7</v>
      </c>
      <c r="I19" s="2">
        <v>25.9</v>
      </c>
      <c r="J19" s="2">
        <v>61</v>
      </c>
      <c r="K19" s="2">
        <v>87.2</v>
      </c>
      <c r="L19" s="2">
        <v>7</v>
      </c>
      <c r="M19" s="2">
        <v>50.98</v>
      </c>
      <c r="N19" s="2">
        <v>16.600000000000001</v>
      </c>
      <c r="O19" s="2">
        <v>9.32</v>
      </c>
      <c r="P19" s="2">
        <v>22.6</v>
      </c>
      <c r="Q19" s="2">
        <v>56.11</v>
      </c>
      <c r="R19" s="2">
        <v>35.645000000000003</v>
      </c>
      <c r="S19" s="2">
        <v>35.479999999999997</v>
      </c>
      <c r="T19" s="2">
        <v>75.36</v>
      </c>
      <c r="U19" s="2">
        <v>24.86</v>
      </c>
      <c r="V19" s="2">
        <v>58.72</v>
      </c>
      <c r="W19" s="2">
        <v>86.15</v>
      </c>
      <c r="X19" s="2">
        <v>87.91</v>
      </c>
      <c r="Y19" s="2">
        <v>7.34</v>
      </c>
      <c r="Z19" s="2">
        <v>62.75</v>
      </c>
      <c r="AA19" s="2">
        <v>43.48</v>
      </c>
      <c r="AB19" s="2">
        <v>2929.59</v>
      </c>
      <c r="AC19" s="2">
        <v>3988.93</v>
      </c>
    </row>
    <row r="20" spans="1:29">
      <c r="A20" t="s">
        <v>0</v>
      </c>
      <c r="B20" s="1">
        <v>40269</v>
      </c>
      <c r="C20" s="2">
        <v>29.8</v>
      </c>
      <c r="D20" s="2">
        <v>11.41</v>
      </c>
      <c r="E20" s="2">
        <v>16.71</v>
      </c>
      <c r="F20" s="2">
        <v>31.34</v>
      </c>
      <c r="G20" s="2">
        <v>40.795000000000002</v>
      </c>
      <c r="H20" s="2">
        <v>3.8570000000000002</v>
      </c>
      <c r="I20" s="2">
        <v>26.38</v>
      </c>
      <c r="J20" s="2">
        <v>60.4</v>
      </c>
      <c r="K20" s="2">
        <v>88.6</v>
      </c>
      <c r="L20" s="2">
        <v>6.94</v>
      </c>
      <c r="M20" s="2">
        <v>51.08</v>
      </c>
      <c r="N20" s="2">
        <v>16.5</v>
      </c>
      <c r="O20" s="2">
        <v>9.2100000000000009</v>
      </c>
      <c r="P20" s="2">
        <v>23</v>
      </c>
      <c r="Q20" s="2">
        <v>57.17</v>
      </c>
      <c r="R20" s="2">
        <v>36.725000000000001</v>
      </c>
      <c r="S20" s="2">
        <v>35.799999999999997</v>
      </c>
      <c r="T20" s="2">
        <v>77.02</v>
      </c>
      <c r="U20" s="2">
        <v>24.75</v>
      </c>
      <c r="V20" s="2">
        <v>57.8</v>
      </c>
      <c r="W20" s="2">
        <v>87.86</v>
      </c>
      <c r="X20" s="2">
        <v>89.82</v>
      </c>
      <c r="Y20" s="2">
        <v>7.5</v>
      </c>
      <c r="Z20" s="2">
        <v>63.37</v>
      </c>
      <c r="AA20" s="2">
        <v>44.42</v>
      </c>
      <c r="AB20" s="2">
        <v>2963.35</v>
      </c>
      <c r="AC20" s="2">
        <v>4034.23</v>
      </c>
    </row>
    <row r="21" spans="1:29">
      <c r="A21" t="s">
        <v>0</v>
      </c>
      <c r="B21" s="1">
        <v>40277</v>
      </c>
      <c r="C21" s="2">
        <v>31.41</v>
      </c>
      <c r="D21" s="2">
        <v>11.5</v>
      </c>
      <c r="E21" s="2">
        <v>17</v>
      </c>
      <c r="F21" s="2">
        <v>30.85</v>
      </c>
      <c r="G21" s="2">
        <v>41.664999999999999</v>
      </c>
      <c r="H21" s="2">
        <v>3.7970000000000002</v>
      </c>
      <c r="I21" s="2">
        <v>27.01</v>
      </c>
      <c r="J21" s="2">
        <v>63</v>
      </c>
      <c r="K21" s="2">
        <v>88.39</v>
      </c>
      <c r="L21" s="2">
        <v>7.01</v>
      </c>
      <c r="M21" s="2">
        <v>51.32</v>
      </c>
      <c r="N21" s="2">
        <v>16.5</v>
      </c>
      <c r="O21" s="2">
        <v>9.3800000000000008</v>
      </c>
      <c r="P21" s="2">
        <v>22.55</v>
      </c>
      <c r="Q21" s="2">
        <v>56.7</v>
      </c>
      <c r="R21" s="2">
        <v>37.4</v>
      </c>
      <c r="S21" s="2">
        <v>35.984999999999999</v>
      </c>
      <c r="T21" s="2">
        <v>80.209999999999994</v>
      </c>
      <c r="U21" s="2">
        <v>24.9</v>
      </c>
      <c r="V21" s="2">
        <v>56.75</v>
      </c>
      <c r="W21" s="2">
        <v>87.9</v>
      </c>
      <c r="X21" s="2">
        <v>89.03</v>
      </c>
      <c r="Y21" s="2">
        <v>7.4829999999999997</v>
      </c>
      <c r="Z21" s="2">
        <v>64.819999999999993</v>
      </c>
      <c r="AA21" s="2">
        <v>44.784999999999997</v>
      </c>
      <c r="AB21" s="2">
        <v>2975.85</v>
      </c>
      <c r="AC21" s="2">
        <v>4050.54</v>
      </c>
    </row>
    <row r="22" spans="1:29">
      <c r="A22" t="s">
        <v>0</v>
      </c>
      <c r="B22" s="1">
        <v>40284</v>
      </c>
      <c r="C22" s="2">
        <v>30.06</v>
      </c>
      <c r="D22" s="2">
        <v>11.05</v>
      </c>
      <c r="E22" s="2">
        <v>17.03</v>
      </c>
      <c r="F22" s="2">
        <v>31.12</v>
      </c>
      <c r="G22" s="2">
        <v>41.475000000000001</v>
      </c>
      <c r="H22" s="2">
        <v>3.91</v>
      </c>
      <c r="I22" s="2">
        <v>26.664999999999999</v>
      </c>
      <c r="J22" s="2">
        <v>64.8</v>
      </c>
      <c r="K22" s="2">
        <v>87.53</v>
      </c>
      <c r="L22" s="2">
        <v>7.13</v>
      </c>
      <c r="M22" s="2">
        <v>51.69</v>
      </c>
      <c r="N22" s="2">
        <v>16.3</v>
      </c>
      <c r="O22" s="2">
        <v>9.02</v>
      </c>
      <c r="P22" s="2">
        <v>21.83</v>
      </c>
      <c r="Q22" s="2">
        <v>56.76</v>
      </c>
      <c r="R22" s="2">
        <v>38.39</v>
      </c>
      <c r="S22" s="2">
        <v>34.92</v>
      </c>
      <c r="T22" s="2">
        <v>78.930000000000007</v>
      </c>
      <c r="U22" s="2">
        <v>25.11</v>
      </c>
      <c r="V22" s="2">
        <v>55.35</v>
      </c>
      <c r="W22" s="2">
        <v>85.35</v>
      </c>
      <c r="X22" s="2">
        <v>86.46</v>
      </c>
      <c r="Y22" s="2">
        <v>7.5259999999999998</v>
      </c>
      <c r="Z22" s="2">
        <v>65.27</v>
      </c>
      <c r="AA22" s="2">
        <v>43.63</v>
      </c>
      <c r="AB22" s="2">
        <v>2934.36</v>
      </c>
      <c r="AC22" s="2">
        <v>3986.63</v>
      </c>
    </row>
    <row r="23" spans="1:29">
      <c r="A23" t="s">
        <v>0</v>
      </c>
      <c r="B23" s="1">
        <v>40291</v>
      </c>
      <c r="C23" s="2">
        <v>29.72</v>
      </c>
      <c r="D23" s="2">
        <v>11.16</v>
      </c>
      <c r="E23" s="2">
        <v>16.48</v>
      </c>
      <c r="F23" s="2">
        <v>31.59</v>
      </c>
      <c r="G23" s="2">
        <v>40.534999999999997</v>
      </c>
      <c r="H23" s="2">
        <v>4.0490000000000004</v>
      </c>
      <c r="I23" s="2">
        <v>29.245000000000001</v>
      </c>
      <c r="J23" s="2">
        <v>70</v>
      </c>
      <c r="K23" s="2">
        <v>88.97</v>
      </c>
      <c r="L23" s="2">
        <v>7.54</v>
      </c>
      <c r="M23" s="2">
        <v>54.37</v>
      </c>
      <c r="N23" s="2">
        <v>16.2</v>
      </c>
      <c r="O23" s="2">
        <v>9.2100000000000009</v>
      </c>
      <c r="P23" s="2">
        <v>21.44</v>
      </c>
      <c r="Q23" s="2">
        <v>60.64</v>
      </c>
      <c r="R23" s="2">
        <v>37.93</v>
      </c>
      <c r="S23" s="2">
        <v>34.465000000000003</v>
      </c>
      <c r="T23" s="2">
        <v>77.58</v>
      </c>
      <c r="U23" s="2">
        <v>23.8</v>
      </c>
      <c r="V23" s="2">
        <v>52.96</v>
      </c>
      <c r="W23" s="2">
        <v>86.98</v>
      </c>
      <c r="X23" s="2">
        <v>88.37</v>
      </c>
      <c r="Y23" s="2">
        <v>7.2869999999999999</v>
      </c>
      <c r="Z23" s="2">
        <v>66.91</v>
      </c>
      <c r="AA23" s="2">
        <v>43.49</v>
      </c>
      <c r="AB23" s="2">
        <v>2913.85</v>
      </c>
      <c r="AC23" s="2">
        <v>3951.3</v>
      </c>
    </row>
    <row r="24" spans="1:29">
      <c r="A24" t="s">
        <v>0</v>
      </c>
      <c r="B24" s="1">
        <v>40298</v>
      </c>
      <c r="C24" s="2">
        <v>30.4</v>
      </c>
      <c r="D24" s="2">
        <v>10.404999999999999</v>
      </c>
      <c r="E24" s="2">
        <v>15.1</v>
      </c>
      <c r="F24" s="2">
        <v>30.43</v>
      </c>
      <c r="G24" s="2">
        <v>40.454999999999998</v>
      </c>
      <c r="H24" s="2">
        <v>4.0460000000000003</v>
      </c>
      <c r="I24" s="2">
        <v>28.89</v>
      </c>
      <c r="J24" s="2">
        <v>70.2</v>
      </c>
      <c r="K24" s="2">
        <v>86.84</v>
      </c>
      <c r="L24" s="2">
        <v>7.45</v>
      </c>
      <c r="M24" s="2">
        <v>57.38</v>
      </c>
      <c r="N24" s="2">
        <v>15.9</v>
      </c>
      <c r="O24" s="2">
        <v>9.01</v>
      </c>
      <c r="P24" s="2">
        <v>20.65</v>
      </c>
      <c r="Q24" s="2">
        <v>58.5</v>
      </c>
      <c r="R24" s="2">
        <v>36.840000000000003</v>
      </c>
      <c r="S24" s="2">
        <v>33.909999999999997</v>
      </c>
      <c r="T24" s="2">
        <v>75.5</v>
      </c>
      <c r="U24" s="2">
        <v>24.3</v>
      </c>
      <c r="V24" s="2">
        <v>52.13</v>
      </c>
      <c r="W24" s="2">
        <v>85.93</v>
      </c>
      <c r="X24" s="2">
        <v>87.83</v>
      </c>
      <c r="Y24" s="2">
        <v>7.0419999999999998</v>
      </c>
      <c r="Z24" s="2">
        <v>66.7</v>
      </c>
      <c r="AA24" s="2">
        <v>42.125</v>
      </c>
      <c r="AB24" s="2">
        <v>2821.85</v>
      </c>
      <c r="AC24" s="2">
        <v>3816.99</v>
      </c>
    </row>
    <row r="25" spans="1:29">
      <c r="A25" t="s">
        <v>0</v>
      </c>
      <c r="B25" s="1">
        <v>40305</v>
      </c>
      <c r="C25" s="2">
        <v>28</v>
      </c>
      <c r="D25" s="2">
        <v>9.0980000000000008</v>
      </c>
      <c r="E25" s="2">
        <v>11.82</v>
      </c>
      <c r="F25" s="2">
        <v>28.33</v>
      </c>
      <c r="G25" s="2">
        <v>37.29</v>
      </c>
      <c r="H25" s="2">
        <v>3.69</v>
      </c>
      <c r="I25" s="2">
        <v>27.484999999999999</v>
      </c>
      <c r="J25" s="2">
        <v>66.09</v>
      </c>
      <c r="K25" s="2">
        <v>79.510000000000005</v>
      </c>
      <c r="L25" s="2">
        <v>6.75</v>
      </c>
      <c r="M25" s="2">
        <v>52.8</v>
      </c>
      <c r="N25" s="2">
        <v>15.03</v>
      </c>
      <c r="O25" s="2">
        <v>8.4499999999999993</v>
      </c>
      <c r="P25" s="2">
        <v>19.22</v>
      </c>
      <c r="Q25" s="2">
        <v>53.98</v>
      </c>
      <c r="R25" s="2">
        <v>33.045000000000002</v>
      </c>
      <c r="S25" s="2">
        <v>31.335000000000001</v>
      </c>
      <c r="T25" s="2">
        <v>73.650000000000006</v>
      </c>
      <c r="U25" s="2">
        <v>21.245000000000001</v>
      </c>
      <c r="V25" s="2">
        <v>43.93</v>
      </c>
      <c r="W25" s="2">
        <v>75.62</v>
      </c>
      <c r="X25" s="2">
        <v>80.430000000000007</v>
      </c>
      <c r="Y25" s="2">
        <v>6.3319999999999999</v>
      </c>
      <c r="Z25" s="2">
        <v>59.38</v>
      </c>
      <c r="AA25" s="2">
        <v>36.564999999999998</v>
      </c>
      <c r="AB25" s="2">
        <v>2518.6799999999998</v>
      </c>
      <c r="AC25" s="2">
        <v>3392.59</v>
      </c>
    </row>
    <row r="26" spans="1:29">
      <c r="A26" t="s">
        <v>0</v>
      </c>
      <c r="B26" s="1">
        <v>40312</v>
      </c>
      <c r="C26" s="2">
        <v>30.5</v>
      </c>
      <c r="D26" s="2">
        <v>9.5139999999999993</v>
      </c>
      <c r="E26" s="2">
        <v>13.095000000000001</v>
      </c>
      <c r="F26" s="2">
        <v>29.75</v>
      </c>
      <c r="G26" s="2">
        <v>36.4</v>
      </c>
      <c r="H26" s="2">
        <v>3.7280000000000002</v>
      </c>
      <c r="I26" s="2">
        <v>29.965</v>
      </c>
      <c r="J26" s="2">
        <v>71.89</v>
      </c>
      <c r="K26" s="2">
        <v>88.06</v>
      </c>
      <c r="L26" s="2">
        <v>7.3</v>
      </c>
      <c r="M26" s="2">
        <v>57.6</v>
      </c>
      <c r="N26" s="2">
        <v>14.87</v>
      </c>
      <c r="O26" s="2">
        <v>8.7200000000000006</v>
      </c>
      <c r="P26" s="2">
        <v>20.100000000000001</v>
      </c>
      <c r="Q26" s="2">
        <v>58.33</v>
      </c>
      <c r="R26" s="2">
        <v>34.704999999999998</v>
      </c>
      <c r="S26" s="2">
        <v>31.8</v>
      </c>
      <c r="T26" s="2">
        <v>73.16</v>
      </c>
      <c r="U26" s="2">
        <v>22.004999999999999</v>
      </c>
      <c r="V26" s="2">
        <v>47.97</v>
      </c>
      <c r="W26" s="2">
        <v>80.290000000000006</v>
      </c>
      <c r="X26" s="2">
        <v>83.11</v>
      </c>
      <c r="Y26" s="2">
        <v>6.5430000000000001</v>
      </c>
      <c r="Z26" s="2">
        <v>62.96</v>
      </c>
      <c r="AA26" s="2">
        <v>36.97</v>
      </c>
      <c r="AB26" s="2">
        <v>2645.7</v>
      </c>
      <c r="AC26" s="2">
        <v>3560.36</v>
      </c>
    </row>
    <row r="27" spans="1:29">
      <c r="A27" t="s">
        <v>0</v>
      </c>
      <c r="B27" s="1">
        <v>40319</v>
      </c>
      <c r="C27" s="2">
        <v>27.67</v>
      </c>
      <c r="D27" s="2">
        <v>8.02</v>
      </c>
      <c r="E27" s="2">
        <v>13.015000000000001</v>
      </c>
      <c r="F27" s="2">
        <v>27.8</v>
      </c>
      <c r="G27" s="2">
        <v>34.36</v>
      </c>
      <c r="H27" s="2">
        <v>3.5259999999999998</v>
      </c>
      <c r="I27" s="2">
        <v>29.125</v>
      </c>
      <c r="J27" s="2">
        <v>69</v>
      </c>
      <c r="K27" s="2">
        <v>83.74</v>
      </c>
      <c r="L27" s="2">
        <v>7</v>
      </c>
      <c r="M27" s="2">
        <v>52.01</v>
      </c>
      <c r="N27" s="2">
        <v>15</v>
      </c>
      <c r="O27" s="2">
        <v>8.18</v>
      </c>
      <c r="P27" s="2">
        <v>21.04</v>
      </c>
      <c r="Q27" s="2">
        <v>54.21</v>
      </c>
      <c r="R27" s="2">
        <v>33.255000000000003</v>
      </c>
      <c r="S27" s="2">
        <v>30.774999999999999</v>
      </c>
      <c r="T27" s="2">
        <v>67.84</v>
      </c>
      <c r="U27" s="2">
        <v>20.785</v>
      </c>
      <c r="V27" s="2">
        <v>46.215000000000003</v>
      </c>
      <c r="W27" s="2">
        <v>78.37</v>
      </c>
      <c r="X27" s="2">
        <v>81.55</v>
      </c>
      <c r="Y27" s="2">
        <v>6.3470000000000004</v>
      </c>
      <c r="Z27" s="2">
        <v>60.02</v>
      </c>
      <c r="AA27" s="2">
        <v>35.344999999999999</v>
      </c>
      <c r="AB27" s="2">
        <v>2545.87</v>
      </c>
      <c r="AC27" s="2">
        <v>3430.74</v>
      </c>
    </row>
    <row r="28" spans="1:29">
      <c r="A28" t="s">
        <v>0</v>
      </c>
      <c r="B28" s="1">
        <v>40326</v>
      </c>
      <c r="C28" s="2">
        <v>29</v>
      </c>
      <c r="D28" s="2">
        <v>7.7149999999999999</v>
      </c>
      <c r="E28" s="2">
        <v>13.515000000000001</v>
      </c>
      <c r="F28" s="2">
        <v>27</v>
      </c>
      <c r="G28" s="2">
        <v>36.049999999999997</v>
      </c>
      <c r="H28" s="2">
        <v>3.673</v>
      </c>
      <c r="I28" s="2">
        <v>29.635000000000002</v>
      </c>
      <c r="J28" s="2">
        <v>66.2</v>
      </c>
      <c r="K28" s="2">
        <v>85.92</v>
      </c>
      <c r="L28" s="2">
        <v>6.5</v>
      </c>
      <c r="M28" s="2">
        <v>54.67</v>
      </c>
      <c r="N28" s="2">
        <v>16</v>
      </c>
      <c r="O28" s="2">
        <v>8.1300000000000008</v>
      </c>
      <c r="P28" s="2">
        <v>20.010000000000002</v>
      </c>
      <c r="Q28" s="2">
        <v>57.2</v>
      </c>
      <c r="R28" s="2">
        <v>33.81</v>
      </c>
      <c r="S28" s="2">
        <v>29.445</v>
      </c>
      <c r="T28" s="2">
        <v>68.180000000000007</v>
      </c>
      <c r="U28" s="2">
        <v>21.32</v>
      </c>
      <c r="V28" s="2">
        <v>46.97</v>
      </c>
      <c r="W28" s="2">
        <v>81.5</v>
      </c>
      <c r="X28" s="2">
        <v>79.52</v>
      </c>
      <c r="Y28" s="2">
        <v>6.4119999999999999</v>
      </c>
      <c r="Z28" s="2">
        <v>62.53</v>
      </c>
      <c r="AA28" s="2">
        <v>36.79</v>
      </c>
      <c r="AB28" s="2">
        <v>2604.9299999999998</v>
      </c>
      <c r="AC28" s="2">
        <v>3515.06</v>
      </c>
    </row>
    <row r="29" spans="1:29">
      <c r="A29" t="s">
        <v>0</v>
      </c>
      <c r="B29" s="1">
        <v>40333</v>
      </c>
      <c r="C29" s="2">
        <v>27.87</v>
      </c>
      <c r="D29" s="2">
        <v>7.86</v>
      </c>
      <c r="E29" s="2">
        <v>12.535</v>
      </c>
      <c r="F29" s="2">
        <v>27.1</v>
      </c>
      <c r="G29" s="2">
        <v>35.265000000000001</v>
      </c>
      <c r="H29" s="2">
        <v>3.7090000000000001</v>
      </c>
      <c r="I29" s="2">
        <v>29.5</v>
      </c>
      <c r="J29" s="2">
        <v>68</v>
      </c>
      <c r="K29" s="2">
        <v>87.27</v>
      </c>
      <c r="L29" s="2">
        <v>6.45</v>
      </c>
      <c r="M29" s="2">
        <v>54.3</v>
      </c>
      <c r="N29" s="2">
        <v>15.76</v>
      </c>
      <c r="O29" s="2">
        <v>8.14</v>
      </c>
      <c r="P29" s="2">
        <v>20.56</v>
      </c>
      <c r="Q29" s="2">
        <v>58.14</v>
      </c>
      <c r="R29" s="2">
        <v>33.96</v>
      </c>
      <c r="S29" s="2">
        <v>29.59</v>
      </c>
      <c r="T29" s="2">
        <v>67</v>
      </c>
      <c r="U29" s="2">
        <v>22.204999999999998</v>
      </c>
      <c r="V29" s="2">
        <v>43.125</v>
      </c>
      <c r="W29" s="2">
        <v>85.03</v>
      </c>
      <c r="X29" s="2">
        <v>80.38</v>
      </c>
      <c r="Y29" s="2">
        <v>6.6109999999999998</v>
      </c>
      <c r="Z29" s="2">
        <v>63.45</v>
      </c>
      <c r="AA29" s="2">
        <v>36.159999999999997</v>
      </c>
      <c r="AB29" s="2">
        <v>2567.67</v>
      </c>
      <c r="AC29" s="2">
        <v>3455.61</v>
      </c>
    </row>
    <row r="30" spans="1:29">
      <c r="A30" t="s">
        <v>0</v>
      </c>
      <c r="B30" s="1">
        <v>40340</v>
      </c>
      <c r="C30" s="2">
        <v>27.84</v>
      </c>
      <c r="D30" s="2">
        <v>7.91</v>
      </c>
      <c r="E30" s="2">
        <v>13.115</v>
      </c>
      <c r="F30" s="2">
        <v>28.91</v>
      </c>
      <c r="G30" s="2">
        <v>33.954999999999998</v>
      </c>
      <c r="H30" s="2">
        <v>3.859</v>
      </c>
      <c r="I30" s="2">
        <v>28.675000000000001</v>
      </c>
      <c r="J30" s="2">
        <v>68.94</v>
      </c>
      <c r="K30" s="2">
        <v>91.91</v>
      </c>
      <c r="L30" s="2">
        <v>6.69</v>
      </c>
      <c r="M30" s="2">
        <v>54.15</v>
      </c>
      <c r="N30" s="2">
        <v>15.99</v>
      </c>
      <c r="O30" s="2">
        <v>7.75</v>
      </c>
      <c r="P30" s="2">
        <v>20.079999999999998</v>
      </c>
      <c r="Q30" s="2">
        <v>60.09</v>
      </c>
      <c r="R30" s="2">
        <v>33.619999999999997</v>
      </c>
      <c r="S30" s="2">
        <v>28.48</v>
      </c>
      <c r="T30" s="2">
        <v>67.75</v>
      </c>
      <c r="U30" s="2">
        <v>21.65</v>
      </c>
      <c r="V30" s="2">
        <v>46.274999999999999</v>
      </c>
      <c r="W30" s="2">
        <v>87.55</v>
      </c>
      <c r="X30" s="2">
        <v>84.14</v>
      </c>
      <c r="Y30" s="2">
        <v>6.9009999999999998</v>
      </c>
      <c r="Z30" s="2">
        <v>63.5</v>
      </c>
      <c r="AA30" s="2">
        <v>37.979999999999997</v>
      </c>
      <c r="AB30" s="2">
        <v>2637.12</v>
      </c>
      <c r="AC30" s="2">
        <v>3555.52</v>
      </c>
    </row>
    <row r="31" spans="1:29">
      <c r="A31" t="s">
        <v>0</v>
      </c>
      <c r="B31" s="1">
        <v>40347</v>
      </c>
      <c r="C31" s="2">
        <v>28.25</v>
      </c>
      <c r="D31" s="2">
        <v>8.2279999999999998</v>
      </c>
      <c r="E31" s="2">
        <v>13.855</v>
      </c>
      <c r="F31" s="2">
        <v>28.8</v>
      </c>
      <c r="G31" s="2">
        <v>35.79</v>
      </c>
      <c r="H31" s="2">
        <v>3.9009999999999998</v>
      </c>
      <c r="I31" s="2">
        <v>29.995000000000001</v>
      </c>
      <c r="J31" s="2">
        <v>64</v>
      </c>
      <c r="K31" s="2">
        <v>93.39</v>
      </c>
      <c r="L31" s="2">
        <v>6.3</v>
      </c>
      <c r="M31" s="2">
        <v>56.85</v>
      </c>
      <c r="N31" s="2">
        <v>16</v>
      </c>
      <c r="O31" s="2">
        <v>8.49</v>
      </c>
      <c r="P31" s="2">
        <v>21.65</v>
      </c>
      <c r="Q31" s="2">
        <v>60.15</v>
      </c>
      <c r="R31" s="2">
        <v>35.020000000000003</v>
      </c>
      <c r="S31" s="2">
        <v>29.15</v>
      </c>
      <c r="T31" s="2">
        <v>67.959999999999994</v>
      </c>
      <c r="U31" s="2">
        <v>22.75</v>
      </c>
      <c r="V31" s="2">
        <v>50.18</v>
      </c>
      <c r="W31" s="2">
        <v>90.87</v>
      </c>
      <c r="X31" s="2">
        <v>85.06</v>
      </c>
      <c r="Y31" s="2">
        <v>7.0129999999999999</v>
      </c>
      <c r="Z31" s="2">
        <v>65.25</v>
      </c>
      <c r="AA31" s="2">
        <v>38.505000000000003</v>
      </c>
      <c r="AB31" s="2">
        <v>2730.21</v>
      </c>
      <c r="AC31" s="2">
        <v>3687.21</v>
      </c>
    </row>
    <row r="32" spans="1:29">
      <c r="A32" t="s">
        <v>0</v>
      </c>
      <c r="B32" s="1">
        <v>40354</v>
      </c>
      <c r="C32" s="2">
        <v>28.22</v>
      </c>
      <c r="D32" s="2">
        <v>7.64</v>
      </c>
      <c r="E32" s="2">
        <v>13.13</v>
      </c>
      <c r="F32" s="2">
        <v>28.18</v>
      </c>
      <c r="G32" s="2">
        <v>32.81</v>
      </c>
      <c r="H32" s="2">
        <v>3.7229999999999999</v>
      </c>
      <c r="I32" s="2">
        <v>28.504999999999999</v>
      </c>
      <c r="J32" s="2">
        <v>64.25</v>
      </c>
      <c r="K32" s="2">
        <v>90.79</v>
      </c>
      <c r="L32" s="2">
        <v>5.95</v>
      </c>
      <c r="M32" s="2">
        <v>52.84</v>
      </c>
      <c r="N32" s="2">
        <v>15.73</v>
      </c>
      <c r="O32" s="2">
        <v>8.48</v>
      </c>
      <c r="P32" s="2">
        <v>21</v>
      </c>
      <c r="Q32" s="2">
        <v>59.5</v>
      </c>
      <c r="R32" s="2">
        <v>33.704999999999998</v>
      </c>
      <c r="S32" s="2">
        <v>28.49</v>
      </c>
      <c r="T32" s="2">
        <v>65.11</v>
      </c>
      <c r="U32" s="2">
        <v>21.555</v>
      </c>
      <c r="V32" s="2">
        <v>45.365000000000002</v>
      </c>
      <c r="W32" s="2">
        <v>85.75</v>
      </c>
      <c r="X32" s="2">
        <v>84.7</v>
      </c>
      <c r="Y32" s="2">
        <v>6.7469999999999999</v>
      </c>
      <c r="Z32" s="2">
        <v>62.77</v>
      </c>
      <c r="AA32" s="2">
        <v>35.61</v>
      </c>
      <c r="AB32" s="2">
        <v>2609.6999999999998</v>
      </c>
      <c r="AC32" s="2">
        <v>3519.73</v>
      </c>
    </row>
    <row r="33" spans="1:29">
      <c r="A33" t="s">
        <v>0</v>
      </c>
      <c r="B33" s="1">
        <v>40361</v>
      </c>
      <c r="C33" s="2">
        <v>29.5</v>
      </c>
      <c r="D33" s="2">
        <v>7.25</v>
      </c>
      <c r="E33" s="2">
        <v>12.395</v>
      </c>
      <c r="F33" s="2">
        <v>28.97</v>
      </c>
      <c r="G33" s="2">
        <v>30.625</v>
      </c>
      <c r="H33" s="2">
        <v>3.5030000000000001</v>
      </c>
      <c r="I33" s="2">
        <v>27.22</v>
      </c>
      <c r="J33" s="2">
        <v>66.349999999999994</v>
      </c>
      <c r="K33" s="2">
        <v>84.92</v>
      </c>
      <c r="L33" s="2">
        <v>5.84</v>
      </c>
      <c r="M33" s="2">
        <v>52</v>
      </c>
      <c r="N33" s="2">
        <v>15.29</v>
      </c>
      <c r="O33" s="2">
        <v>7.96</v>
      </c>
      <c r="P33" s="2">
        <v>20.079999999999998</v>
      </c>
      <c r="Q33" s="2">
        <v>57.03</v>
      </c>
      <c r="R33" s="2">
        <v>32.134999999999998</v>
      </c>
      <c r="S33" s="2">
        <v>28.434999999999999</v>
      </c>
      <c r="T33" s="2">
        <v>62.08</v>
      </c>
      <c r="U33" s="2">
        <v>20.785</v>
      </c>
      <c r="V33" s="2">
        <v>44.204999999999998</v>
      </c>
      <c r="W33" s="2">
        <v>80.19</v>
      </c>
      <c r="X33" s="2">
        <v>81.319999999999993</v>
      </c>
      <c r="Y33" s="2">
        <v>6.3410000000000002</v>
      </c>
      <c r="Z33" s="2">
        <v>62.01</v>
      </c>
      <c r="AA33" s="2">
        <v>33.49</v>
      </c>
      <c r="AB33" s="2">
        <v>2486.2600000000002</v>
      </c>
      <c r="AC33" s="2">
        <v>3348.37</v>
      </c>
    </row>
    <row r="34" spans="1:29">
      <c r="A34" t="s">
        <v>0</v>
      </c>
      <c r="B34" s="1">
        <v>40368</v>
      </c>
      <c r="C34" s="2">
        <v>30</v>
      </c>
      <c r="D34" s="2">
        <v>7.7649999999999997</v>
      </c>
      <c r="E34" s="2">
        <v>13.29</v>
      </c>
      <c r="F34" s="2">
        <v>29.01</v>
      </c>
      <c r="G34" s="2">
        <v>31</v>
      </c>
      <c r="H34" s="2">
        <v>3.67</v>
      </c>
      <c r="I34" s="2">
        <v>28.844999999999999</v>
      </c>
      <c r="J34" s="2">
        <v>64.5</v>
      </c>
      <c r="K34" s="2">
        <v>89.9</v>
      </c>
      <c r="L34" s="2">
        <v>6</v>
      </c>
      <c r="M34" s="2">
        <v>55</v>
      </c>
      <c r="N34" s="2">
        <v>15.35</v>
      </c>
      <c r="O34" s="2">
        <v>8.4700000000000006</v>
      </c>
      <c r="P34" s="2">
        <v>20.55</v>
      </c>
      <c r="Q34" s="2">
        <v>58.16</v>
      </c>
      <c r="R34" s="2">
        <v>34.594999999999999</v>
      </c>
      <c r="S34" s="2">
        <v>28.91</v>
      </c>
      <c r="T34" s="2">
        <v>68.760000000000005</v>
      </c>
      <c r="U34" s="2">
        <v>20.81</v>
      </c>
      <c r="V34" s="2">
        <v>50.09</v>
      </c>
      <c r="W34" s="2">
        <v>85.4</v>
      </c>
      <c r="X34" s="2">
        <v>84.34</v>
      </c>
      <c r="Y34" s="2">
        <v>6.5270000000000001</v>
      </c>
      <c r="Z34" s="2">
        <v>64.260000000000005</v>
      </c>
      <c r="AA34" s="2">
        <v>35.44</v>
      </c>
      <c r="AB34" s="2">
        <v>2633.99</v>
      </c>
      <c r="AC34" s="2">
        <v>3554.48</v>
      </c>
    </row>
    <row r="35" spans="1:29">
      <c r="A35" t="s">
        <v>0</v>
      </c>
      <c r="B35" s="1">
        <v>40375</v>
      </c>
      <c r="C35" s="2">
        <v>29</v>
      </c>
      <c r="D35" s="2">
        <v>7.9489999999999998</v>
      </c>
      <c r="E35" s="2">
        <v>12.885</v>
      </c>
      <c r="F35" s="2">
        <v>27.89</v>
      </c>
      <c r="G35" s="2">
        <v>30.285</v>
      </c>
      <c r="H35" s="2">
        <v>3.556</v>
      </c>
      <c r="I35" s="2">
        <v>28.75</v>
      </c>
      <c r="J35" s="2">
        <v>68</v>
      </c>
      <c r="K35" s="2">
        <v>89.48</v>
      </c>
      <c r="L35" s="2">
        <v>6.11</v>
      </c>
      <c r="M35" s="2">
        <v>56.98</v>
      </c>
      <c r="N35" s="2">
        <v>15.19</v>
      </c>
      <c r="O35" s="2">
        <v>8.1999999999999993</v>
      </c>
      <c r="P35" s="2">
        <v>20.350000000000001</v>
      </c>
      <c r="Q35" s="2">
        <v>57.02</v>
      </c>
      <c r="R35" s="2">
        <v>34.795000000000002</v>
      </c>
      <c r="S35" s="2">
        <v>29.975000000000001</v>
      </c>
      <c r="T35" s="2">
        <v>69.92</v>
      </c>
      <c r="U35" s="2">
        <v>20.614999999999998</v>
      </c>
      <c r="V35" s="2">
        <v>47.06</v>
      </c>
      <c r="W35" s="2">
        <v>84.99</v>
      </c>
      <c r="X35" s="2">
        <v>84.74</v>
      </c>
      <c r="Y35" s="2">
        <v>6.6989999999999998</v>
      </c>
      <c r="Z35" s="2">
        <v>66.7</v>
      </c>
      <c r="AA35" s="2">
        <v>35.005000000000003</v>
      </c>
      <c r="AB35" s="2">
        <v>2599.54</v>
      </c>
      <c r="AC35" s="2">
        <v>3500.16</v>
      </c>
    </row>
    <row r="36" spans="1:29">
      <c r="A36" t="s">
        <v>0</v>
      </c>
      <c r="B36" s="1">
        <v>40382</v>
      </c>
      <c r="C36" s="2">
        <v>29.99</v>
      </c>
      <c r="D36" s="2">
        <v>8.3659999999999997</v>
      </c>
      <c r="E36" s="2">
        <v>13.1</v>
      </c>
      <c r="F36" s="2">
        <v>26.89</v>
      </c>
      <c r="G36" s="2">
        <v>31.86</v>
      </c>
      <c r="H36" s="2">
        <v>3.7869999999999999</v>
      </c>
      <c r="I36" s="2">
        <v>29.56</v>
      </c>
      <c r="J36" s="2">
        <v>67.400000000000006</v>
      </c>
      <c r="K36" s="2">
        <v>94.1</v>
      </c>
      <c r="L36" s="2">
        <v>6.3</v>
      </c>
      <c r="M36" s="2">
        <v>58.88</v>
      </c>
      <c r="N36" s="2">
        <v>15.4</v>
      </c>
      <c r="O36" s="2">
        <v>8.24</v>
      </c>
      <c r="P36" s="2">
        <v>21.2</v>
      </c>
      <c r="Q36" s="2">
        <v>57.69</v>
      </c>
      <c r="R36" s="2">
        <v>35.64</v>
      </c>
      <c r="S36" s="2">
        <v>32.555</v>
      </c>
      <c r="T36" s="2">
        <v>70.66</v>
      </c>
      <c r="U36" s="2">
        <v>20.47</v>
      </c>
      <c r="V36" s="2">
        <v>49.82</v>
      </c>
      <c r="W36" s="2">
        <v>89.6</v>
      </c>
      <c r="X36" s="2">
        <v>87.78</v>
      </c>
      <c r="Y36" s="2">
        <v>6.4960000000000004</v>
      </c>
      <c r="Z36" s="2">
        <v>68.14</v>
      </c>
      <c r="AA36" s="2">
        <v>37.344999999999999</v>
      </c>
      <c r="AB36" s="2">
        <v>2679.24</v>
      </c>
      <c r="AC36" s="2">
        <v>3607.05</v>
      </c>
    </row>
    <row r="37" spans="1:29">
      <c r="A37" t="s">
        <v>0</v>
      </c>
      <c r="B37" s="1">
        <v>40389</v>
      </c>
      <c r="C37" s="2">
        <v>30.3</v>
      </c>
      <c r="D37" s="2">
        <v>8.2870000000000008</v>
      </c>
      <c r="E37" s="2">
        <v>14.145</v>
      </c>
      <c r="F37" s="2">
        <v>27.45</v>
      </c>
      <c r="G37" s="2">
        <v>32.619999999999997</v>
      </c>
      <c r="H37" s="2">
        <v>3.7149999999999999</v>
      </c>
      <c r="I37" s="2">
        <v>30.504999999999999</v>
      </c>
      <c r="J37" s="2">
        <v>68.209999999999994</v>
      </c>
      <c r="K37" s="2">
        <v>93.62</v>
      </c>
      <c r="L37" s="2">
        <v>6.28</v>
      </c>
      <c r="M37" s="2">
        <v>57.22</v>
      </c>
      <c r="N37" s="2">
        <v>15.44</v>
      </c>
      <c r="O37" s="2">
        <v>8.65</v>
      </c>
      <c r="P37" s="2">
        <v>21.8</v>
      </c>
      <c r="Q37" s="2">
        <v>57.1</v>
      </c>
      <c r="R37" s="2">
        <v>35.325000000000003</v>
      </c>
      <c r="S37" s="2">
        <v>32.78</v>
      </c>
      <c r="T37" s="2">
        <v>67.55</v>
      </c>
      <c r="U37" s="2">
        <v>20.76</v>
      </c>
      <c r="V37" s="2">
        <v>52.71</v>
      </c>
      <c r="W37" s="2">
        <v>88.5</v>
      </c>
      <c r="X37" s="2">
        <v>86.37</v>
      </c>
      <c r="Y37" s="2">
        <v>6.3289999999999997</v>
      </c>
      <c r="Z37" s="2">
        <v>66.83</v>
      </c>
      <c r="AA37" s="2">
        <v>37.15</v>
      </c>
      <c r="AB37" s="2">
        <v>2702.05</v>
      </c>
      <c r="AC37" s="2">
        <v>3643.14</v>
      </c>
    </row>
    <row r="38" spans="1:29">
      <c r="A38" t="s">
        <v>0</v>
      </c>
      <c r="B38" s="1">
        <v>40396</v>
      </c>
      <c r="C38" s="2">
        <v>30.38</v>
      </c>
      <c r="D38" s="2">
        <v>7.931</v>
      </c>
      <c r="E38" s="2">
        <v>14.24</v>
      </c>
      <c r="F38" s="2">
        <v>26.82</v>
      </c>
      <c r="G38" s="2">
        <v>34.03</v>
      </c>
      <c r="H38" s="2">
        <v>3.7959999999999998</v>
      </c>
      <c r="I38" s="2">
        <v>31.184999999999999</v>
      </c>
      <c r="J38" s="2">
        <v>68.25</v>
      </c>
      <c r="K38" s="2">
        <v>95.63</v>
      </c>
      <c r="L38" s="2">
        <v>6.16</v>
      </c>
      <c r="M38" s="2">
        <v>57.09</v>
      </c>
      <c r="N38" s="2">
        <v>15.4</v>
      </c>
      <c r="O38" s="2">
        <v>8.6</v>
      </c>
      <c r="P38" s="2">
        <v>21.79</v>
      </c>
      <c r="Q38" s="2">
        <v>56.7</v>
      </c>
      <c r="R38" s="2">
        <v>35.854999999999997</v>
      </c>
      <c r="S38" s="2">
        <v>32.61</v>
      </c>
      <c r="T38" s="2">
        <v>66.13</v>
      </c>
      <c r="U38" s="2">
        <v>21.81</v>
      </c>
      <c r="V38" s="2">
        <v>55.71</v>
      </c>
      <c r="W38" s="2">
        <v>91.12</v>
      </c>
      <c r="X38" s="2">
        <v>87.4</v>
      </c>
      <c r="Y38" s="2">
        <v>6.29</v>
      </c>
      <c r="Z38" s="2">
        <v>66.16</v>
      </c>
      <c r="AA38" s="2">
        <v>37.56</v>
      </c>
      <c r="AB38" s="2">
        <v>2749.5</v>
      </c>
      <c r="AC38" s="2">
        <v>3716.05</v>
      </c>
    </row>
    <row r="39" spans="1:29">
      <c r="A39" t="s">
        <v>0</v>
      </c>
      <c r="B39" s="1">
        <v>40403</v>
      </c>
      <c r="C39" s="2">
        <v>29.15</v>
      </c>
      <c r="D39" s="2">
        <v>7.6040000000000001</v>
      </c>
      <c r="E39" s="2">
        <v>13.15</v>
      </c>
      <c r="F39" s="2">
        <v>26.52</v>
      </c>
      <c r="G39" s="2">
        <v>33.369999999999997</v>
      </c>
      <c r="H39" s="2">
        <v>3.5859999999999999</v>
      </c>
      <c r="I39" s="2">
        <v>28.94</v>
      </c>
      <c r="J39" s="2">
        <v>68.099999999999994</v>
      </c>
      <c r="K39" s="2">
        <v>93.64</v>
      </c>
      <c r="L39" s="2">
        <v>6.11</v>
      </c>
      <c r="M39" s="2">
        <v>55.83</v>
      </c>
      <c r="N39" s="2">
        <v>14.86</v>
      </c>
      <c r="O39" s="2">
        <v>8.32</v>
      </c>
      <c r="P39" s="2">
        <v>21.56</v>
      </c>
      <c r="Q39" s="2">
        <v>55.6</v>
      </c>
      <c r="R39" s="2">
        <v>35.53</v>
      </c>
      <c r="S39" s="2">
        <v>31.71</v>
      </c>
      <c r="T39" s="2">
        <v>66.42</v>
      </c>
      <c r="U39" s="2">
        <v>21.234999999999999</v>
      </c>
      <c r="V39" s="2">
        <v>53.27</v>
      </c>
      <c r="W39" s="2">
        <v>87.22</v>
      </c>
      <c r="X39" s="2">
        <v>84.15</v>
      </c>
      <c r="Y39" s="2">
        <v>5.9340000000000002</v>
      </c>
      <c r="Z39" s="2">
        <v>65.95</v>
      </c>
      <c r="AA39" s="2">
        <v>35.53</v>
      </c>
      <c r="AB39" s="2">
        <v>2672.12</v>
      </c>
      <c r="AC39" s="2">
        <v>3610.91</v>
      </c>
    </row>
    <row r="40" spans="1:29">
      <c r="A40" t="s">
        <v>0</v>
      </c>
      <c r="B40" s="1">
        <v>40410</v>
      </c>
      <c r="C40" s="2">
        <v>27.9</v>
      </c>
      <c r="D40" s="2">
        <v>7.3440000000000003</v>
      </c>
      <c r="E40" s="2">
        <v>12.585000000000001</v>
      </c>
      <c r="F40" s="2">
        <v>27.49</v>
      </c>
      <c r="G40" s="2">
        <v>32.045000000000002</v>
      </c>
      <c r="H40" s="2">
        <v>3.59</v>
      </c>
      <c r="I40" s="2">
        <v>28.925000000000001</v>
      </c>
      <c r="J40" s="2">
        <v>68.2</v>
      </c>
      <c r="K40" s="2">
        <v>92.27</v>
      </c>
      <c r="L40" s="2">
        <v>6.18</v>
      </c>
      <c r="M40" s="2">
        <v>56.25</v>
      </c>
      <c r="N40" s="2">
        <v>14.75</v>
      </c>
      <c r="O40" s="2">
        <v>8.15</v>
      </c>
      <c r="P40" s="2">
        <v>21.59</v>
      </c>
      <c r="Q40" s="2">
        <v>56.77</v>
      </c>
      <c r="R40" s="2">
        <v>35.75</v>
      </c>
      <c r="S40" s="2">
        <v>31.625</v>
      </c>
      <c r="T40" s="2">
        <v>68.42</v>
      </c>
      <c r="U40" s="2">
        <v>20.93</v>
      </c>
      <c r="V40" s="2">
        <v>51.02</v>
      </c>
      <c r="W40" s="2">
        <v>85.99</v>
      </c>
      <c r="X40" s="2">
        <v>82.36</v>
      </c>
      <c r="Y40" s="2">
        <v>5.7770000000000001</v>
      </c>
      <c r="Z40" s="2">
        <v>64.87</v>
      </c>
      <c r="AA40" s="2">
        <v>34.74</v>
      </c>
      <c r="AB40" s="2">
        <v>2616.17</v>
      </c>
      <c r="AC40" s="2">
        <v>3526.12</v>
      </c>
    </row>
    <row r="41" spans="1:29">
      <c r="A41" t="s">
        <v>0</v>
      </c>
      <c r="B41" s="1">
        <v>40417</v>
      </c>
      <c r="C41" s="2">
        <v>28.85</v>
      </c>
      <c r="D41" s="2">
        <v>6.7779999999999996</v>
      </c>
      <c r="E41" s="2">
        <v>12.484999999999999</v>
      </c>
      <c r="F41" s="2">
        <v>27.99</v>
      </c>
      <c r="G41" s="2">
        <v>32.049999999999997</v>
      </c>
      <c r="H41" s="2">
        <v>3.5840000000000001</v>
      </c>
      <c r="I41" s="2">
        <v>29.645</v>
      </c>
      <c r="J41" s="2">
        <v>68.900000000000006</v>
      </c>
      <c r="K41" s="2">
        <v>91.67</v>
      </c>
      <c r="L41" s="2">
        <v>6.3</v>
      </c>
      <c r="M41" s="2">
        <v>58.83</v>
      </c>
      <c r="N41" s="2">
        <v>14.75</v>
      </c>
      <c r="O41" s="2">
        <v>8.23</v>
      </c>
      <c r="P41" s="2">
        <v>20.5</v>
      </c>
      <c r="Q41" s="2">
        <v>57.42</v>
      </c>
      <c r="R41" s="2">
        <v>35.715000000000003</v>
      </c>
      <c r="S41" s="2">
        <v>30.844999999999999</v>
      </c>
      <c r="T41" s="2">
        <v>69.89</v>
      </c>
      <c r="U41" s="2">
        <v>20.37</v>
      </c>
      <c r="V41" s="2">
        <v>49.744999999999997</v>
      </c>
      <c r="W41" s="2">
        <v>84.04</v>
      </c>
      <c r="X41" s="2">
        <v>82.43</v>
      </c>
      <c r="Y41" s="2">
        <v>5.3609999999999998</v>
      </c>
      <c r="Z41" s="2">
        <v>64.319999999999993</v>
      </c>
      <c r="AA41" s="2">
        <v>35.17</v>
      </c>
      <c r="AB41" s="2">
        <v>2605.6</v>
      </c>
      <c r="AC41" s="2">
        <v>3507.44</v>
      </c>
    </row>
    <row r="42" spans="1:29">
      <c r="A42" t="s">
        <v>0</v>
      </c>
      <c r="B42" s="1">
        <v>40424</v>
      </c>
      <c r="C42" s="2">
        <v>29.9</v>
      </c>
      <c r="D42" s="2">
        <v>7.2060000000000004</v>
      </c>
      <c r="E42" s="2">
        <v>13.22</v>
      </c>
      <c r="F42" s="2">
        <v>25.35</v>
      </c>
      <c r="G42" s="2">
        <v>32.094999999999999</v>
      </c>
      <c r="H42" s="2">
        <v>3.5089999999999999</v>
      </c>
      <c r="I42" s="2">
        <v>30.79</v>
      </c>
      <c r="J42" s="2">
        <v>68.900000000000006</v>
      </c>
      <c r="K42" s="2">
        <v>98.31</v>
      </c>
      <c r="L42" s="2">
        <v>6.66</v>
      </c>
      <c r="M42" s="2">
        <v>59.75</v>
      </c>
      <c r="N42" s="2">
        <v>14.99</v>
      </c>
      <c r="O42" s="2">
        <v>8.31</v>
      </c>
      <c r="P42" s="2">
        <v>20.74</v>
      </c>
      <c r="Q42" s="2">
        <v>59.83</v>
      </c>
      <c r="R42" s="2">
        <v>37.844999999999999</v>
      </c>
      <c r="S42" s="2">
        <v>31.11</v>
      </c>
      <c r="T42" s="2">
        <v>74.14</v>
      </c>
      <c r="U42" s="2">
        <v>21.22</v>
      </c>
      <c r="V42" s="2">
        <v>53.44</v>
      </c>
      <c r="W42" s="2">
        <v>86.25</v>
      </c>
      <c r="X42" s="2">
        <v>85.83</v>
      </c>
      <c r="Y42" s="2">
        <v>5.5609999999999999</v>
      </c>
      <c r="Z42" s="2">
        <v>66.599999999999994</v>
      </c>
      <c r="AA42" s="2">
        <v>37.18</v>
      </c>
      <c r="AB42" s="2">
        <v>2724.89</v>
      </c>
      <c r="AC42" s="2">
        <v>3672.2</v>
      </c>
    </row>
    <row r="43" spans="1:29">
      <c r="A43" t="s">
        <v>0</v>
      </c>
      <c r="B43" s="1">
        <v>40430</v>
      </c>
      <c r="C43" s="2">
        <v>30</v>
      </c>
      <c r="D43" s="2">
        <v>7.2549999999999999</v>
      </c>
      <c r="E43" s="2">
        <v>13.12</v>
      </c>
      <c r="F43" s="2">
        <v>24.7</v>
      </c>
      <c r="G43" s="2">
        <v>32.835000000000001</v>
      </c>
      <c r="H43" s="2">
        <v>3.61</v>
      </c>
      <c r="I43" s="2">
        <v>31.875</v>
      </c>
      <c r="J43" s="2">
        <v>72.5</v>
      </c>
      <c r="K43" s="2">
        <v>98.89</v>
      </c>
      <c r="L43" s="2">
        <v>6.59</v>
      </c>
      <c r="M43" s="2">
        <v>60.35</v>
      </c>
      <c r="N43" s="2">
        <v>14.75</v>
      </c>
      <c r="O43" s="2">
        <v>8.4499999999999993</v>
      </c>
      <c r="P43" s="2">
        <v>21.34</v>
      </c>
      <c r="Q43" s="2">
        <v>59.89</v>
      </c>
      <c r="R43" s="2">
        <v>37.454999999999998</v>
      </c>
      <c r="S43" s="2">
        <v>30.79</v>
      </c>
      <c r="T43" s="2">
        <v>73.91</v>
      </c>
      <c r="U43" s="2">
        <v>21.254999999999999</v>
      </c>
      <c r="V43" s="2">
        <v>54.84</v>
      </c>
      <c r="W43" s="2">
        <v>89.51</v>
      </c>
      <c r="X43" s="2">
        <v>89.1</v>
      </c>
      <c r="Y43" s="2">
        <v>5.5270000000000001</v>
      </c>
      <c r="Z43" s="2">
        <v>69.38</v>
      </c>
      <c r="AA43" s="2">
        <v>37.164999999999999</v>
      </c>
      <c r="AB43" s="2">
        <v>2767.42</v>
      </c>
      <c r="AC43" s="2">
        <v>3725.82</v>
      </c>
    </row>
    <row r="44" spans="1:29">
      <c r="A44" t="s">
        <v>0</v>
      </c>
      <c r="B44" s="1">
        <v>40438</v>
      </c>
      <c r="C44" s="2">
        <v>37.9</v>
      </c>
      <c r="D44" s="2">
        <v>7.3259999999999996</v>
      </c>
      <c r="E44" s="2">
        <v>12.785</v>
      </c>
      <c r="F44" s="2">
        <v>25.05</v>
      </c>
      <c r="G44" s="2">
        <v>31.64</v>
      </c>
      <c r="H44" s="2">
        <v>3.5859999999999999</v>
      </c>
      <c r="I44" s="2">
        <v>32.5</v>
      </c>
      <c r="J44" s="2">
        <v>76.5</v>
      </c>
      <c r="K44" s="2">
        <v>100.85</v>
      </c>
      <c r="L44" s="2">
        <v>6.8</v>
      </c>
      <c r="M44" s="2">
        <v>61.07</v>
      </c>
      <c r="N44" s="2">
        <v>14.6</v>
      </c>
      <c r="O44" s="2">
        <v>8.7100000000000009</v>
      </c>
      <c r="P44" s="2">
        <v>23.24</v>
      </c>
      <c r="Q44" s="2">
        <v>59.11</v>
      </c>
      <c r="R44" s="2">
        <v>40.020000000000003</v>
      </c>
      <c r="S44" s="2">
        <v>30.984999999999999</v>
      </c>
      <c r="T44" s="2">
        <v>73.739999999999995</v>
      </c>
      <c r="U44" s="2">
        <v>21.1</v>
      </c>
      <c r="V44" s="2">
        <v>53.92</v>
      </c>
      <c r="W44" s="2">
        <v>92.51</v>
      </c>
      <c r="X44" s="2">
        <v>89.79</v>
      </c>
      <c r="Y44" s="2">
        <v>5.6269999999999998</v>
      </c>
      <c r="Z44" s="2">
        <v>69.430000000000007</v>
      </c>
      <c r="AA44" s="2">
        <v>36.86</v>
      </c>
      <c r="AB44" s="2">
        <v>2765.39</v>
      </c>
      <c r="AC44" s="2">
        <v>3722.02</v>
      </c>
    </row>
    <row r="45" spans="1:29">
      <c r="A45" t="s">
        <v>0</v>
      </c>
      <c r="B45" s="1">
        <v>40445</v>
      </c>
      <c r="C45" s="2">
        <v>37.67</v>
      </c>
      <c r="D45" s="2">
        <v>6.9539999999999997</v>
      </c>
      <c r="E45" s="2">
        <v>13.074999999999999</v>
      </c>
      <c r="F45" s="2">
        <v>24.4</v>
      </c>
      <c r="G45" s="2">
        <v>31.69</v>
      </c>
      <c r="H45" s="2">
        <v>3.63</v>
      </c>
      <c r="I45" s="2">
        <v>34.015000000000001</v>
      </c>
      <c r="J45" s="2">
        <v>78.94</v>
      </c>
      <c r="K45" s="2">
        <v>105.8</v>
      </c>
      <c r="L45" s="2">
        <v>6.87</v>
      </c>
      <c r="M45" s="2">
        <v>63</v>
      </c>
      <c r="N45" s="2">
        <v>14.55</v>
      </c>
      <c r="O45" s="2">
        <v>9.1</v>
      </c>
      <c r="P45" s="2">
        <v>23.45</v>
      </c>
      <c r="Q45" s="2">
        <v>59.22</v>
      </c>
      <c r="R45" s="2">
        <v>41.28</v>
      </c>
      <c r="S45" s="2">
        <v>28.87</v>
      </c>
      <c r="T45" s="2">
        <v>75.209999999999994</v>
      </c>
      <c r="U45" s="2">
        <v>21</v>
      </c>
      <c r="V45" s="2">
        <v>55.3</v>
      </c>
      <c r="W45" s="2">
        <v>93.82</v>
      </c>
      <c r="X45" s="2">
        <v>91.48</v>
      </c>
      <c r="Y45" s="2">
        <v>5.6920000000000002</v>
      </c>
      <c r="Z45" s="2">
        <v>68.2</v>
      </c>
      <c r="AA45" s="2">
        <v>36.97</v>
      </c>
      <c r="AB45" s="2">
        <v>2808.87</v>
      </c>
      <c r="AC45" s="2">
        <v>3782.48</v>
      </c>
    </row>
    <row r="46" spans="1:29">
      <c r="A46" t="s">
        <v>0</v>
      </c>
      <c r="B46" s="1">
        <v>40452</v>
      </c>
      <c r="C46" s="2">
        <v>37.549999999999997</v>
      </c>
      <c r="D46" s="2">
        <v>6.9870000000000001</v>
      </c>
      <c r="E46" s="2">
        <v>12.725</v>
      </c>
      <c r="F46" s="2">
        <v>24.6</v>
      </c>
      <c r="G46" s="2">
        <v>31.405000000000001</v>
      </c>
      <c r="H46" s="2">
        <v>3.5670000000000002</v>
      </c>
      <c r="I46" s="2">
        <v>33.295000000000002</v>
      </c>
      <c r="J46" s="2">
        <v>82</v>
      </c>
      <c r="K46" s="2">
        <v>105.15</v>
      </c>
      <c r="L46" s="2">
        <v>7</v>
      </c>
      <c r="M46" s="2">
        <v>62.44</v>
      </c>
      <c r="N46" s="2">
        <v>14.25</v>
      </c>
      <c r="O46" s="2">
        <v>8.58</v>
      </c>
      <c r="P46" s="2">
        <v>23.05</v>
      </c>
      <c r="Q46" s="2">
        <v>60</v>
      </c>
      <c r="R46" s="2">
        <v>39.134999999999998</v>
      </c>
      <c r="S46" s="2">
        <v>28.08</v>
      </c>
      <c r="T46" s="2">
        <v>77</v>
      </c>
      <c r="U46" s="2">
        <v>20.18</v>
      </c>
      <c r="V46" s="2">
        <v>51.56</v>
      </c>
      <c r="W46" s="2">
        <v>93.3</v>
      </c>
      <c r="X46" s="2">
        <v>88.72</v>
      </c>
      <c r="Y46" s="2">
        <v>5.5069999999999997</v>
      </c>
      <c r="Z46" s="2">
        <v>66.5</v>
      </c>
      <c r="AA46" s="2">
        <v>36.49</v>
      </c>
      <c r="AB46" s="2">
        <v>2751.39</v>
      </c>
      <c r="AC46" s="2">
        <v>3692.09</v>
      </c>
    </row>
    <row r="47" spans="1:29">
      <c r="A47" t="s">
        <v>0</v>
      </c>
      <c r="B47" s="1">
        <v>40459</v>
      </c>
      <c r="C47" s="2">
        <v>37.42</v>
      </c>
      <c r="D47" s="2">
        <v>6.65</v>
      </c>
      <c r="E47" s="2">
        <v>13.45</v>
      </c>
      <c r="F47" s="2">
        <v>24.55</v>
      </c>
      <c r="G47" s="2">
        <v>31.635000000000002</v>
      </c>
      <c r="H47" s="2">
        <v>3.5489999999999999</v>
      </c>
      <c r="I47" s="2">
        <v>33.020000000000003</v>
      </c>
      <c r="J47" s="2">
        <v>84.8</v>
      </c>
      <c r="K47" s="2">
        <v>109.7</v>
      </c>
      <c r="L47" s="2">
        <v>7.28</v>
      </c>
      <c r="M47" s="2">
        <v>64.89</v>
      </c>
      <c r="N47" s="2">
        <v>14.3</v>
      </c>
      <c r="O47" s="2">
        <v>8.6</v>
      </c>
      <c r="P47" s="2">
        <v>22.55</v>
      </c>
      <c r="Q47" s="2">
        <v>59.87</v>
      </c>
      <c r="R47" s="2">
        <v>38.590000000000003</v>
      </c>
      <c r="S47" s="2">
        <v>30.524999999999999</v>
      </c>
      <c r="T47" s="2">
        <v>78</v>
      </c>
      <c r="U47" s="2">
        <v>20.445</v>
      </c>
      <c r="V47" s="2">
        <v>53.2</v>
      </c>
      <c r="W47" s="2">
        <v>95.54</v>
      </c>
      <c r="X47" s="2">
        <v>92.12</v>
      </c>
      <c r="Y47" s="2">
        <v>5.3579999999999997</v>
      </c>
      <c r="Z47" s="2">
        <v>66.099999999999994</v>
      </c>
      <c r="AA47" s="2">
        <v>37.945</v>
      </c>
      <c r="AB47" s="2">
        <v>2803.61</v>
      </c>
      <c r="AC47" s="2">
        <v>3763.18</v>
      </c>
    </row>
    <row r="48" spans="1:29">
      <c r="A48" t="s">
        <v>0</v>
      </c>
      <c r="B48" s="1">
        <v>40466</v>
      </c>
      <c r="C48" s="2">
        <v>37.270000000000003</v>
      </c>
      <c r="D48" s="2">
        <v>7.359</v>
      </c>
      <c r="E48" s="2">
        <v>13.73</v>
      </c>
      <c r="F48" s="2">
        <v>24.98</v>
      </c>
      <c r="G48" s="2">
        <v>30.8</v>
      </c>
      <c r="H48" s="2">
        <v>3.516</v>
      </c>
      <c r="I48" s="2">
        <v>32.799999999999997</v>
      </c>
      <c r="J48" s="2">
        <v>81.5</v>
      </c>
      <c r="K48" s="2">
        <v>111.9</v>
      </c>
      <c r="L48" s="2">
        <v>7.61</v>
      </c>
      <c r="M48" s="2">
        <v>65.2</v>
      </c>
      <c r="N48" s="2">
        <v>14.5</v>
      </c>
      <c r="O48" s="2">
        <v>8.65</v>
      </c>
      <c r="P48" s="2">
        <v>21.9</v>
      </c>
      <c r="Q48" s="2">
        <v>61.44</v>
      </c>
      <c r="R48" s="2">
        <v>38.505000000000003</v>
      </c>
      <c r="S48" s="2">
        <v>30.504999999999999</v>
      </c>
      <c r="T48" s="2">
        <v>80.5</v>
      </c>
      <c r="U48" s="2">
        <v>21.21</v>
      </c>
      <c r="V48" s="2">
        <v>52.08</v>
      </c>
      <c r="W48" s="2">
        <v>103.45</v>
      </c>
      <c r="X48" s="2">
        <v>94.16</v>
      </c>
      <c r="Y48" s="2">
        <v>5.6459999999999999</v>
      </c>
      <c r="Z48" s="2">
        <v>66.62</v>
      </c>
      <c r="AA48" s="2">
        <v>39.380000000000003</v>
      </c>
      <c r="AB48" s="2">
        <v>2853.44</v>
      </c>
      <c r="AC48" s="2">
        <v>3827.37</v>
      </c>
    </row>
    <row r="49" spans="1:29">
      <c r="A49" t="s">
        <v>0</v>
      </c>
      <c r="B49" s="1">
        <v>40473</v>
      </c>
      <c r="C49" s="2">
        <v>35.85</v>
      </c>
      <c r="D49" s="2">
        <v>7.3890000000000002</v>
      </c>
      <c r="E49" s="2">
        <v>13.335000000000001</v>
      </c>
      <c r="F49" s="2">
        <v>27.49</v>
      </c>
      <c r="G49" s="2">
        <v>31.864999999999998</v>
      </c>
      <c r="H49" s="2">
        <v>3.8090000000000002</v>
      </c>
      <c r="I49" s="2">
        <v>33.67</v>
      </c>
      <c r="J49" s="2">
        <v>82.25</v>
      </c>
      <c r="K49" s="2">
        <v>113.3</v>
      </c>
      <c r="L49" s="2">
        <v>7.52</v>
      </c>
      <c r="M49" s="2">
        <v>66.010000000000005</v>
      </c>
      <c r="N49" s="2">
        <v>13.85</v>
      </c>
      <c r="O49" s="2">
        <v>8.65</v>
      </c>
      <c r="P49" s="2">
        <v>21.5</v>
      </c>
      <c r="Q49" s="2">
        <v>65</v>
      </c>
      <c r="R49" s="2">
        <v>38.729999999999997</v>
      </c>
      <c r="S49" s="2">
        <v>30</v>
      </c>
      <c r="T49" s="2">
        <v>83.33</v>
      </c>
      <c r="U49" s="2">
        <v>21.86</v>
      </c>
      <c r="V49" s="2">
        <v>53.14</v>
      </c>
      <c r="W49" s="2">
        <v>102.8</v>
      </c>
      <c r="X49" s="2">
        <v>95.98</v>
      </c>
      <c r="Y49" s="2">
        <v>5.8019999999999996</v>
      </c>
      <c r="Z49" s="2">
        <v>66.75</v>
      </c>
      <c r="AA49" s="2">
        <v>39.49</v>
      </c>
      <c r="AB49" s="2">
        <v>2884.46</v>
      </c>
      <c r="AC49" s="2">
        <v>3868.54</v>
      </c>
    </row>
    <row r="50" spans="1:29">
      <c r="A50" t="s">
        <v>0</v>
      </c>
      <c r="B50" s="1">
        <v>40480</v>
      </c>
      <c r="C50" s="2">
        <v>36.1</v>
      </c>
      <c r="D50" s="2">
        <v>7.4</v>
      </c>
      <c r="E50" s="2">
        <v>13.08</v>
      </c>
      <c r="F50" s="2">
        <v>27.19</v>
      </c>
      <c r="G50" s="2">
        <v>32.924999999999997</v>
      </c>
      <c r="H50" s="2">
        <v>3.774</v>
      </c>
      <c r="I50" s="2">
        <v>34.555</v>
      </c>
      <c r="J50" s="2">
        <v>80.989999999999995</v>
      </c>
      <c r="K50" s="2">
        <v>112.6</v>
      </c>
      <c r="L50" s="2">
        <v>7.5</v>
      </c>
      <c r="M50" s="2">
        <v>68.87</v>
      </c>
      <c r="N50" s="2">
        <v>13.65</v>
      </c>
      <c r="O50" s="2">
        <v>8.74</v>
      </c>
      <c r="P50" s="2">
        <v>21.45</v>
      </c>
      <c r="Q50" s="2">
        <v>63.75</v>
      </c>
      <c r="R50" s="2">
        <v>38.78</v>
      </c>
      <c r="S50" s="2">
        <v>31.19</v>
      </c>
      <c r="T50" s="2">
        <v>80.900000000000006</v>
      </c>
      <c r="U50" s="2">
        <v>20.864999999999998</v>
      </c>
      <c r="V50" s="2">
        <v>52.55</v>
      </c>
      <c r="W50" s="2">
        <v>102</v>
      </c>
      <c r="X50" s="2">
        <v>92.94</v>
      </c>
      <c r="Y50" s="2">
        <v>6.2839999999999998</v>
      </c>
      <c r="Z50" s="2">
        <v>67.5</v>
      </c>
      <c r="AA50" s="2">
        <v>38.380000000000003</v>
      </c>
      <c r="AB50" s="2">
        <v>2858.82</v>
      </c>
      <c r="AC50" s="2">
        <v>3833.5</v>
      </c>
    </row>
    <row r="51" spans="1:29">
      <c r="A51" t="s">
        <v>0</v>
      </c>
      <c r="B51" s="1">
        <v>40487</v>
      </c>
      <c r="C51" s="2">
        <v>35.5</v>
      </c>
      <c r="D51" s="2">
        <v>7.2610000000000001</v>
      </c>
      <c r="E51" s="2">
        <v>13.72</v>
      </c>
      <c r="F51" s="2">
        <v>26.88</v>
      </c>
      <c r="G51" s="2">
        <v>32.06</v>
      </c>
      <c r="H51" s="2">
        <v>3.7149999999999999</v>
      </c>
      <c r="I51" s="2">
        <v>34.645000000000003</v>
      </c>
      <c r="J51" s="2">
        <v>89</v>
      </c>
      <c r="K51" s="2">
        <v>119.1</v>
      </c>
      <c r="L51" s="2">
        <v>7.59</v>
      </c>
      <c r="M51" s="2">
        <v>71.56</v>
      </c>
      <c r="N51" s="2">
        <v>13.86</v>
      </c>
      <c r="O51" s="2">
        <v>8.35</v>
      </c>
      <c r="P51" s="2">
        <v>21.4</v>
      </c>
      <c r="Q51" s="2">
        <v>64.23</v>
      </c>
      <c r="R51" s="2">
        <v>38.020000000000003</v>
      </c>
      <c r="S51" s="2">
        <v>31.31</v>
      </c>
      <c r="T51" s="2">
        <v>79.569999999999993</v>
      </c>
      <c r="U51" s="2">
        <v>20.715</v>
      </c>
      <c r="V51" s="2">
        <v>53.8</v>
      </c>
      <c r="W51" s="2">
        <v>105.75</v>
      </c>
      <c r="X51" s="2">
        <v>96.08</v>
      </c>
      <c r="Y51" s="2">
        <v>6.4459999999999997</v>
      </c>
      <c r="Z51" s="2">
        <v>68.25</v>
      </c>
      <c r="AA51" s="2">
        <v>39.475000000000001</v>
      </c>
      <c r="AB51" s="2">
        <v>2921.49</v>
      </c>
      <c r="AC51" s="2">
        <v>3916.73</v>
      </c>
    </row>
    <row r="52" spans="1:29">
      <c r="A52" t="s">
        <v>0</v>
      </c>
      <c r="B52" s="1">
        <v>40494</v>
      </c>
      <c r="C52" s="2">
        <v>35.28</v>
      </c>
      <c r="D52" s="2">
        <v>8.56</v>
      </c>
      <c r="E52" s="2">
        <v>13.24</v>
      </c>
      <c r="F52" s="2">
        <v>26.04</v>
      </c>
      <c r="G52" s="2">
        <v>32.555</v>
      </c>
      <c r="H52" s="2">
        <v>3.5150000000000001</v>
      </c>
      <c r="I52" s="2">
        <v>34.15</v>
      </c>
      <c r="J52" s="2">
        <v>81</v>
      </c>
      <c r="K52" s="2">
        <v>116.1</v>
      </c>
      <c r="L52" s="2">
        <v>7.32</v>
      </c>
      <c r="M52" s="2">
        <v>68.13</v>
      </c>
      <c r="N52" s="2">
        <v>13.98</v>
      </c>
      <c r="O52" s="2">
        <v>8.2200000000000006</v>
      </c>
      <c r="P52" s="2">
        <v>18.899999999999999</v>
      </c>
      <c r="Q52" s="2">
        <v>63.84</v>
      </c>
      <c r="R52" s="2">
        <v>37.6</v>
      </c>
      <c r="S52" s="2">
        <v>29.704999999999998</v>
      </c>
      <c r="T52" s="2">
        <v>78.94</v>
      </c>
      <c r="U52" s="2">
        <v>19.96</v>
      </c>
      <c r="V52" s="2"/>
      <c r="W52" s="2"/>
      <c r="X52" s="2"/>
      <c r="Y52" s="2"/>
      <c r="Z52" s="2"/>
      <c r="AA52" s="2"/>
      <c r="AB52" s="2">
        <v>2857.3</v>
      </c>
    </row>
    <row r="53" spans="1:29">
      <c r="A53" t="s">
        <v>0</v>
      </c>
      <c r="B53" s="1">
        <v>40501</v>
      </c>
      <c r="C53" s="2">
        <v>35.26</v>
      </c>
      <c r="D53" s="2">
        <v>8.3409999999999993</v>
      </c>
      <c r="E53" s="2">
        <v>12.835000000000001</v>
      </c>
      <c r="F53" s="2">
        <v>25.92</v>
      </c>
      <c r="G53" s="2">
        <v>33.664999999999999</v>
      </c>
      <c r="H53" s="2">
        <v>3.5920000000000001</v>
      </c>
      <c r="I53" s="2">
        <v>34.305</v>
      </c>
      <c r="J53" s="2">
        <v>80</v>
      </c>
      <c r="K53" s="2">
        <v>119.4</v>
      </c>
      <c r="L53" s="2">
        <v>7.7</v>
      </c>
      <c r="M53" s="2">
        <v>71.040000000000006</v>
      </c>
      <c r="N53" s="2">
        <v>13.41</v>
      </c>
      <c r="O53" s="2">
        <v>8.18</v>
      </c>
      <c r="P53" s="2">
        <v>19.149999999999999</v>
      </c>
      <c r="Q53" s="2">
        <v>63.18</v>
      </c>
      <c r="R53" s="2">
        <v>38.22</v>
      </c>
      <c r="S53" s="2">
        <v>29.9</v>
      </c>
      <c r="T53" s="2">
        <v>79.78</v>
      </c>
      <c r="U53" s="2">
        <v>19.785</v>
      </c>
      <c r="V53" s="2"/>
      <c r="W53" s="2"/>
      <c r="X53" s="2"/>
      <c r="Y53" s="2"/>
      <c r="Z53" s="2"/>
      <c r="AA53" s="2"/>
      <c r="AB53" s="2">
        <v>2876.18</v>
      </c>
    </row>
    <row r="54" spans="1:29">
      <c r="A54" t="s">
        <v>0</v>
      </c>
      <c r="B54" s="1">
        <v>40508</v>
      </c>
      <c r="C54" s="2">
        <v>34.369999999999997</v>
      </c>
      <c r="D54" s="2">
        <v>8.1389999999999993</v>
      </c>
      <c r="E54" s="2">
        <v>11.885</v>
      </c>
      <c r="F54" s="2">
        <v>26.16</v>
      </c>
      <c r="G54" s="2">
        <v>32.575000000000003</v>
      </c>
      <c r="H54" s="2">
        <v>3.4929999999999999</v>
      </c>
      <c r="I54" s="2">
        <v>34.18</v>
      </c>
      <c r="J54" s="2">
        <v>77</v>
      </c>
      <c r="K54" s="2">
        <v>119.85</v>
      </c>
      <c r="L54" s="2">
        <v>7.51</v>
      </c>
      <c r="M54" s="2">
        <v>72.48</v>
      </c>
      <c r="N54" s="2">
        <v>12.99</v>
      </c>
      <c r="O54" s="2">
        <v>8.14</v>
      </c>
      <c r="P54" s="2">
        <v>19.03</v>
      </c>
      <c r="Q54" s="2">
        <v>63.7</v>
      </c>
      <c r="R54" s="2">
        <v>36.42</v>
      </c>
      <c r="S54" s="2">
        <v>29.41</v>
      </c>
      <c r="T54" s="2">
        <v>79</v>
      </c>
      <c r="U54" s="2">
        <v>19.37</v>
      </c>
      <c r="V54" s="2"/>
      <c r="W54" s="2"/>
      <c r="X54" s="2"/>
      <c r="Y54" s="2"/>
      <c r="Z54" s="2"/>
      <c r="AA54" s="2"/>
      <c r="AB54" s="2">
        <v>2790.6</v>
      </c>
    </row>
    <row r="55" spans="1:29">
      <c r="A55" t="s">
        <v>0</v>
      </c>
      <c r="B55" s="1">
        <v>40515</v>
      </c>
      <c r="C55" s="2">
        <v>34.68</v>
      </c>
      <c r="D55" s="2">
        <v>8.1</v>
      </c>
      <c r="E55" s="2">
        <v>11.74</v>
      </c>
      <c r="F55" s="2">
        <v>28.68</v>
      </c>
      <c r="G55" s="2">
        <v>31.62</v>
      </c>
      <c r="H55" s="2">
        <v>3.544</v>
      </c>
      <c r="I55" s="2">
        <v>35.46</v>
      </c>
      <c r="J55" s="2">
        <v>77.5</v>
      </c>
      <c r="K55" s="2">
        <v>121.7</v>
      </c>
      <c r="L55" s="2">
        <v>7.69</v>
      </c>
      <c r="M55" s="2">
        <v>76.12</v>
      </c>
      <c r="N55" s="2">
        <v>13</v>
      </c>
      <c r="O55" s="2">
        <v>8.0299999999999994</v>
      </c>
      <c r="P55" s="2">
        <v>18.989999999999998</v>
      </c>
      <c r="Q55" s="2">
        <v>64.02</v>
      </c>
      <c r="R55" s="2">
        <v>33.104999999999997</v>
      </c>
      <c r="S55" s="2">
        <v>29.28</v>
      </c>
      <c r="T55" s="2">
        <v>79.86</v>
      </c>
      <c r="U55" s="2">
        <v>18.38</v>
      </c>
      <c r="V55" s="2"/>
      <c r="W55" s="2"/>
      <c r="X55" s="2"/>
      <c r="Y55" s="2"/>
      <c r="Z55" s="2"/>
      <c r="AA55" s="2"/>
      <c r="AB55" s="2">
        <v>2818.63</v>
      </c>
    </row>
    <row r="56" spans="1:29">
      <c r="A56" t="s">
        <v>0</v>
      </c>
      <c r="B56" s="1">
        <v>40522</v>
      </c>
      <c r="C56" s="2">
        <v>34.97</v>
      </c>
      <c r="D56" s="2">
        <v>8.4359999999999999</v>
      </c>
      <c r="E56" s="2">
        <v>12.695</v>
      </c>
      <c r="F56" s="2">
        <v>28.5</v>
      </c>
      <c r="G56" s="2">
        <v>31.945</v>
      </c>
      <c r="H56" s="2">
        <v>3.6850000000000001</v>
      </c>
      <c r="I56" s="2">
        <v>34.594999999999999</v>
      </c>
      <c r="J56" s="2">
        <v>82</v>
      </c>
      <c r="K56" s="2">
        <v>121.5</v>
      </c>
      <c r="L56" s="2">
        <v>8.23</v>
      </c>
      <c r="M56" s="2">
        <v>77.12</v>
      </c>
      <c r="N56" s="2">
        <v>12.9</v>
      </c>
      <c r="O56" s="2">
        <v>8.1300000000000008</v>
      </c>
      <c r="P56" s="2">
        <v>19.649999999999999</v>
      </c>
      <c r="Q56" s="2">
        <v>64.13</v>
      </c>
      <c r="R56" s="2">
        <v>31.76</v>
      </c>
      <c r="S56" s="2">
        <v>31.19</v>
      </c>
      <c r="T56" s="2">
        <v>79.209999999999994</v>
      </c>
      <c r="U56" s="2">
        <v>19.125</v>
      </c>
      <c r="V56" s="2"/>
      <c r="W56" s="2"/>
      <c r="X56" s="2"/>
      <c r="Y56" s="2"/>
      <c r="Z56" s="2"/>
      <c r="AA56" s="2"/>
      <c r="AB56" s="2">
        <v>2889.41</v>
      </c>
    </row>
    <row r="57" spans="1:29">
      <c r="A57" t="s">
        <v>0</v>
      </c>
      <c r="B57" s="1">
        <v>40529</v>
      </c>
      <c r="C57" s="2">
        <v>35.21</v>
      </c>
      <c r="D57" s="2">
        <v>8.33</v>
      </c>
      <c r="E57" s="2">
        <v>12.645</v>
      </c>
      <c r="F57" s="2">
        <v>28.2</v>
      </c>
      <c r="G57" s="2">
        <v>31.785</v>
      </c>
      <c r="H57" s="2">
        <v>3.7839999999999998</v>
      </c>
      <c r="I57" s="2">
        <v>34.880000000000003</v>
      </c>
      <c r="J57" s="2">
        <v>82.2</v>
      </c>
      <c r="K57" s="2">
        <v>123.2</v>
      </c>
      <c r="L57" s="2">
        <v>8.1999999999999993</v>
      </c>
      <c r="M57" s="2">
        <v>77.14</v>
      </c>
      <c r="N57" s="2">
        <v>12.64</v>
      </c>
      <c r="O57" s="2">
        <v>7.99</v>
      </c>
      <c r="P57" s="2">
        <v>16.48</v>
      </c>
      <c r="Q57" s="2">
        <v>65.38</v>
      </c>
      <c r="R57" s="2">
        <v>33.04</v>
      </c>
      <c r="S57" s="2">
        <v>31.5</v>
      </c>
      <c r="T57" s="2">
        <v>81.650000000000006</v>
      </c>
      <c r="U57" s="2">
        <v>18.695</v>
      </c>
      <c r="V57" s="2"/>
      <c r="W57" s="2"/>
      <c r="X57" s="2"/>
      <c r="Y57" s="2"/>
      <c r="Z57" s="2"/>
      <c r="AA57" s="2"/>
      <c r="AB57" s="2">
        <v>2901.11</v>
      </c>
    </row>
    <row r="58" spans="1:29">
      <c r="A58" t="s">
        <v>0</v>
      </c>
      <c r="B58" s="1">
        <v>40536</v>
      </c>
      <c r="C58" s="2">
        <v>34.94</v>
      </c>
      <c r="D58" s="2">
        <v>8.2880000000000003</v>
      </c>
      <c r="E58" s="2">
        <v>12.83</v>
      </c>
      <c r="F58" s="2">
        <v>28.46</v>
      </c>
      <c r="G58" s="2">
        <v>31.5</v>
      </c>
      <c r="H58" s="2">
        <v>3.93</v>
      </c>
      <c r="I58" s="2">
        <v>35.5</v>
      </c>
      <c r="J58" s="2">
        <v>81.64</v>
      </c>
      <c r="K58" s="2">
        <v>128</v>
      </c>
      <c r="L58" s="2">
        <v>8.1999999999999993</v>
      </c>
      <c r="M58" s="2">
        <v>78.150000000000006</v>
      </c>
      <c r="N58" s="2">
        <v>13.12</v>
      </c>
      <c r="O58" s="2">
        <v>7.83</v>
      </c>
      <c r="P58" s="2">
        <v>16.41</v>
      </c>
      <c r="Q58" s="2">
        <v>66.3</v>
      </c>
      <c r="R58" s="2">
        <v>31.81</v>
      </c>
      <c r="S58" s="2">
        <v>31.805</v>
      </c>
      <c r="T58" s="2">
        <v>82.5</v>
      </c>
      <c r="U58" s="2">
        <v>18.989999999999998</v>
      </c>
      <c r="V58" s="2"/>
      <c r="W58" s="2"/>
      <c r="X58" s="2"/>
      <c r="Y58" s="2"/>
      <c r="Z58" s="2"/>
      <c r="AA58" s="2"/>
      <c r="AB58" s="2">
        <v>2926.29</v>
      </c>
    </row>
    <row r="59" spans="1:29">
      <c r="A59" t="s">
        <v>0</v>
      </c>
      <c r="B59" s="1">
        <v>40543</v>
      </c>
      <c r="C59" s="2">
        <v>35.229999999999997</v>
      </c>
      <c r="D59" s="2">
        <v>8.0879999999999992</v>
      </c>
      <c r="E59" s="2">
        <v>12.45</v>
      </c>
      <c r="F59" s="2">
        <v>28.51</v>
      </c>
      <c r="G59" s="2">
        <v>30.695</v>
      </c>
      <c r="H59" s="2">
        <v>3.89</v>
      </c>
      <c r="I59" s="2">
        <v>35.520000000000003</v>
      </c>
      <c r="J59" s="2">
        <v>80</v>
      </c>
      <c r="K59" s="2">
        <v>123.1</v>
      </c>
      <c r="L59" s="2">
        <v>8.1</v>
      </c>
      <c r="M59" s="2">
        <v>77.73</v>
      </c>
      <c r="N59" s="2">
        <v>13.52</v>
      </c>
      <c r="O59" s="2">
        <v>7.91</v>
      </c>
      <c r="P59" s="2">
        <v>16.25</v>
      </c>
      <c r="Q59" s="2">
        <v>64.319999999999993</v>
      </c>
      <c r="R59" s="2">
        <v>30.85</v>
      </c>
      <c r="S59" s="2">
        <v>31.66</v>
      </c>
      <c r="T59" s="2">
        <v>81.400000000000006</v>
      </c>
      <c r="U59" s="2">
        <v>19.015000000000001</v>
      </c>
      <c r="V59" s="2"/>
      <c r="W59" s="2"/>
      <c r="X59" s="2"/>
      <c r="Y59" s="2"/>
      <c r="Z59" s="2"/>
      <c r="AA59" s="2"/>
      <c r="AB59" s="2">
        <v>2861.15</v>
      </c>
    </row>
    <row r="60" spans="1:29">
      <c r="A60" t="s">
        <v>0</v>
      </c>
      <c r="B60" s="1">
        <v>40550</v>
      </c>
      <c r="C60" s="2">
        <v>34.85</v>
      </c>
      <c r="D60" s="2">
        <v>8.52</v>
      </c>
      <c r="E60" s="2">
        <v>13.205</v>
      </c>
      <c r="F60" s="2">
        <v>29.5</v>
      </c>
      <c r="G60" s="2">
        <v>31.23</v>
      </c>
      <c r="H60" s="2">
        <v>3.8879999999999999</v>
      </c>
      <c r="I60" s="2">
        <v>36</v>
      </c>
      <c r="J60" s="2">
        <v>79</v>
      </c>
      <c r="K60" s="2">
        <v>119.35</v>
      </c>
      <c r="L60" s="2">
        <v>8.6</v>
      </c>
      <c r="M60" s="2">
        <v>78.19</v>
      </c>
      <c r="N60" s="2">
        <v>14.05</v>
      </c>
      <c r="O60" s="2">
        <v>7.94</v>
      </c>
      <c r="P60" s="2">
        <v>16.079999999999998</v>
      </c>
      <c r="Q60" s="2">
        <v>67.900000000000006</v>
      </c>
      <c r="R60" s="2">
        <v>32.42</v>
      </c>
      <c r="S60" s="2">
        <v>30.965</v>
      </c>
      <c r="T60" s="2">
        <v>79.7</v>
      </c>
      <c r="U60" s="2">
        <v>19.190000000000001</v>
      </c>
      <c r="V60" s="2"/>
      <c r="W60" s="2"/>
      <c r="X60" s="2"/>
      <c r="Y60" s="2"/>
      <c r="Z60" s="2"/>
      <c r="AA60" s="2"/>
      <c r="AB60" s="2">
        <v>2910.79</v>
      </c>
    </row>
    <row r="61" spans="1:29">
      <c r="A61" t="s">
        <v>0</v>
      </c>
      <c r="B61" s="1">
        <v>40557</v>
      </c>
      <c r="C61" s="2">
        <v>34.9</v>
      </c>
      <c r="D61" s="2">
        <v>9.1489999999999991</v>
      </c>
      <c r="E61" s="2">
        <v>14.54</v>
      </c>
      <c r="F61" s="2">
        <v>29.15</v>
      </c>
      <c r="G61" s="2">
        <v>31.245000000000001</v>
      </c>
      <c r="H61" s="2">
        <v>3.8010000000000002</v>
      </c>
      <c r="I61" s="2">
        <v>36.274999999999999</v>
      </c>
      <c r="J61" s="2">
        <v>78</v>
      </c>
      <c r="K61" s="2">
        <v>116.75</v>
      </c>
      <c r="L61" s="2">
        <v>8.57</v>
      </c>
      <c r="M61" s="2">
        <v>80.23</v>
      </c>
      <c r="N61" s="2">
        <v>14.12</v>
      </c>
      <c r="O61" s="2">
        <v>8.1</v>
      </c>
      <c r="P61" s="2">
        <v>15.88</v>
      </c>
      <c r="Q61" s="2">
        <v>67.010000000000005</v>
      </c>
      <c r="R61" s="2">
        <v>33.225000000000001</v>
      </c>
      <c r="S61" s="2">
        <v>31.795000000000002</v>
      </c>
      <c r="T61" s="2">
        <v>76.25</v>
      </c>
      <c r="U61" s="2">
        <v>20.324999999999999</v>
      </c>
      <c r="V61" s="2"/>
      <c r="W61" s="2"/>
      <c r="X61" s="2"/>
      <c r="Y61" s="2"/>
      <c r="Z61" s="2"/>
      <c r="AA61" s="2"/>
      <c r="AB61" s="2">
        <v>2984.47</v>
      </c>
    </row>
    <row r="62" spans="1:29">
      <c r="A62" t="s">
        <v>0</v>
      </c>
      <c r="B62" s="1">
        <v>40564</v>
      </c>
      <c r="C62" s="2">
        <v>37.79</v>
      </c>
      <c r="D62" s="2">
        <v>9.1769999999999996</v>
      </c>
      <c r="E62" s="2">
        <v>14.95</v>
      </c>
      <c r="F62" s="2">
        <v>28.7</v>
      </c>
      <c r="G62" s="2">
        <v>32.07</v>
      </c>
      <c r="H62" s="2">
        <v>3.7890000000000001</v>
      </c>
      <c r="I62" s="2">
        <v>35.08</v>
      </c>
      <c r="J62" s="2">
        <v>77.7</v>
      </c>
      <c r="K62" s="2">
        <v>112.3</v>
      </c>
      <c r="L62" s="2">
        <v>8.2799999999999994</v>
      </c>
      <c r="M62" s="2">
        <v>74.489999999999995</v>
      </c>
      <c r="N62" s="2">
        <v>14.29</v>
      </c>
      <c r="O62" s="2">
        <v>8.1</v>
      </c>
      <c r="P62" s="2">
        <v>16.75</v>
      </c>
      <c r="Q62" s="2">
        <v>63.54</v>
      </c>
      <c r="R62" s="2">
        <v>33.305</v>
      </c>
      <c r="S62" s="2">
        <v>32.450000000000003</v>
      </c>
      <c r="T62" s="2">
        <v>76.33</v>
      </c>
      <c r="U62" s="2">
        <v>20.86</v>
      </c>
      <c r="V62" s="2"/>
      <c r="W62" s="2"/>
      <c r="X62" s="2"/>
      <c r="Y62" s="2"/>
      <c r="Z62" s="2"/>
      <c r="AA62" s="2"/>
      <c r="AB62" s="2">
        <v>2999.37</v>
      </c>
    </row>
    <row r="63" spans="1:29">
      <c r="A63" t="s">
        <v>0</v>
      </c>
      <c r="B63" s="1">
        <v>40571</v>
      </c>
      <c r="C63" s="2">
        <v>37.840000000000003</v>
      </c>
      <c r="D63" s="2">
        <v>9.1679999999999993</v>
      </c>
      <c r="E63" s="2">
        <v>15.39</v>
      </c>
      <c r="F63" s="2">
        <v>28.69</v>
      </c>
      <c r="G63" s="2">
        <v>32.104999999999997</v>
      </c>
      <c r="H63" s="2">
        <v>3.8860000000000001</v>
      </c>
      <c r="I63" s="2">
        <v>35.6</v>
      </c>
      <c r="J63" s="2">
        <v>77</v>
      </c>
      <c r="K63" s="2">
        <v>113.8</v>
      </c>
      <c r="L63" s="2">
        <v>8.2899999999999991</v>
      </c>
      <c r="M63" s="2">
        <v>74.22</v>
      </c>
      <c r="N63" s="2">
        <v>14.2</v>
      </c>
      <c r="O63" s="2">
        <v>8.18</v>
      </c>
      <c r="P63" s="2">
        <v>16.96</v>
      </c>
      <c r="Q63" s="2">
        <v>63.55</v>
      </c>
      <c r="R63" s="2">
        <v>33.975000000000001</v>
      </c>
      <c r="S63" s="2">
        <v>31.675000000000001</v>
      </c>
      <c r="T63" s="2">
        <v>78.3</v>
      </c>
      <c r="U63" s="2">
        <v>20.715</v>
      </c>
      <c r="V63" s="2"/>
      <c r="W63" s="2"/>
      <c r="X63" s="2"/>
      <c r="Y63" s="2"/>
      <c r="Z63" s="2"/>
      <c r="AA63" s="2"/>
      <c r="AB63" s="2">
        <v>2994.87</v>
      </c>
    </row>
    <row r="64" spans="1:29">
      <c r="A64" t="s">
        <v>0</v>
      </c>
      <c r="B64" s="1">
        <v>40578</v>
      </c>
      <c r="C64" s="2">
        <v>37.950000000000003</v>
      </c>
      <c r="D64" s="2">
        <v>9.0500000000000007</v>
      </c>
      <c r="E64" s="2">
        <v>15.56</v>
      </c>
      <c r="F64" s="2">
        <v>28.46</v>
      </c>
      <c r="G64" s="2">
        <v>30.97</v>
      </c>
      <c r="H64" s="2">
        <v>4.0819999999999999</v>
      </c>
      <c r="I64" s="2">
        <v>35.659999999999997</v>
      </c>
      <c r="J64" s="2">
        <v>76.8</v>
      </c>
      <c r="K64" s="2">
        <v>114.05</v>
      </c>
      <c r="L64" s="2">
        <v>8.3800000000000008</v>
      </c>
      <c r="M64" s="2">
        <v>70</v>
      </c>
      <c r="N64" s="2">
        <v>13.6</v>
      </c>
      <c r="O64" s="2">
        <v>8.1</v>
      </c>
      <c r="P64" s="2">
        <v>16.61</v>
      </c>
      <c r="Q64" s="2">
        <v>61.97</v>
      </c>
      <c r="R64" s="2">
        <v>35.6</v>
      </c>
      <c r="S64" s="2">
        <v>31.5</v>
      </c>
      <c r="T64" s="2">
        <v>78.95</v>
      </c>
      <c r="U64" s="2">
        <v>21.35</v>
      </c>
      <c r="V64" s="2"/>
      <c r="W64" s="2"/>
      <c r="X64" s="2"/>
      <c r="Y64" s="2"/>
      <c r="Z64" s="2"/>
      <c r="AA64" s="2"/>
      <c r="AB64" s="2">
        <v>3026.53</v>
      </c>
    </row>
    <row r="65" spans="1:28">
      <c r="A65" t="s">
        <v>0</v>
      </c>
      <c r="B65" s="1">
        <v>40585</v>
      </c>
      <c r="C65" s="2">
        <v>37.92</v>
      </c>
      <c r="D65" s="2">
        <v>9.3130000000000006</v>
      </c>
      <c r="E65" s="2">
        <v>15.645</v>
      </c>
      <c r="F65" s="2">
        <v>28.6</v>
      </c>
      <c r="G65" s="2">
        <v>30.94</v>
      </c>
      <c r="H65" s="2">
        <v>4.1660000000000004</v>
      </c>
      <c r="I65" s="2">
        <v>34.01</v>
      </c>
      <c r="J65" s="2">
        <v>77.7</v>
      </c>
      <c r="K65" s="2">
        <v>119.4</v>
      </c>
      <c r="L65" s="2">
        <v>8.6</v>
      </c>
      <c r="M65" s="2">
        <v>71.75</v>
      </c>
      <c r="N65" s="2">
        <v>14.03</v>
      </c>
      <c r="O65" s="2">
        <v>8.18</v>
      </c>
      <c r="P65" s="2">
        <v>16.82</v>
      </c>
      <c r="Q65" s="2">
        <v>62.81</v>
      </c>
      <c r="R65" s="2">
        <v>35.375</v>
      </c>
      <c r="S65" s="2">
        <v>31.835000000000001</v>
      </c>
      <c r="T65" s="2">
        <v>77.19</v>
      </c>
      <c r="U65" s="2">
        <v>21.07</v>
      </c>
      <c r="V65" s="2"/>
      <c r="W65" s="2"/>
      <c r="X65" s="2"/>
      <c r="Y65" s="2"/>
      <c r="Z65" s="2"/>
      <c r="AA65" s="2"/>
      <c r="AB65" s="2">
        <v>3063.5</v>
      </c>
    </row>
    <row r="66" spans="1:28">
      <c r="A66" t="s">
        <v>0</v>
      </c>
      <c r="B66" s="1">
        <v>40592</v>
      </c>
      <c r="C66" s="2">
        <v>37.93</v>
      </c>
      <c r="D66" s="2">
        <v>9.2210000000000001</v>
      </c>
      <c r="E66" s="2">
        <v>15.52</v>
      </c>
      <c r="F66" s="2">
        <v>28.74</v>
      </c>
      <c r="G66" s="2">
        <v>32.47</v>
      </c>
      <c r="H66" s="2">
        <v>4.0830000000000002</v>
      </c>
      <c r="I66" s="2">
        <v>35.26</v>
      </c>
      <c r="J66" s="2">
        <v>76.8</v>
      </c>
      <c r="K66" s="2">
        <v>116.25</v>
      </c>
      <c r="L66" s="2">
        <v>8.6</v>
      </c>
      <c r="M66" s="2">
        <v>70.5</v>
      </c>
      <c r="N66" s="2">
        <v>13.68</v>
      </c>
      <c r="O66" s="2">
        <v>8.48</v>
      </c>
      <c r="P66" s="2">
        <v>16.989999999999998</v>
      </c>
      <c r="Q66" s="2">
        <v>63.82</v>
      </c>
      <c r="R66" s="2">
        <v>36.005000000000003</v>
      </c>
      <c r="S66" s="2">
        <v>33.36</v>
      </c>
      <c r="T66" s="2">
        <v>77.45</v>
      </c>
      <c r="U66" s="2">
        <v>21</v>
      </c>
      <c r="V66" s="2"/>
      <c r="W66" s="2"/>
      <c r="X66" s="2"/>
      <c r="Y66" s="2"/>
      <c r="Z66" s="2"/>
      <c r="AA66" s="2"/>
      <c r="AB66" s="2">
        <v>3100.44</v>
      </c>
    </row>
    <row r="67" spans="1:28">
      <c r="A67" t="s">
        <v>0</v>
      </c>
      <c r="B67" s="1">
        <v>40599</v>
      </c>
      <c r="C67" s="2">
        <v>37.81</v>
      </c>
      <c r="D67" s="2">
        <v>8.8740000000000006</v>
      </c>
      <c r="E67" s="2">
        <v>15.04</v>
      </c>
      <c r="F67" s="2">
        <v>28.29</v>
      </c>
      <c r="G67" s="2">
        <v>31.83</v>
      </c>
      <c r="H67" s="2">
        <v>4.0190000000000001</v>
      </c>
      <c r="I67" s="2">
        <v>34.76</v>
      </c>
      <c r="J67" s="2">
        <v>75.12</v>
      </c>
      <c r="K67" s="2">
        <v>114.2</v>
      </c>
      <c r="L67" s="2">
        <v>8.1999999999999993</v>
      </c>
      <c r="M67" s="2">
        <v>69.78</v>
      </c>
      <c r="N67" s="2">
        <v>15.19</v>
      </c>
      <c r="O67" s="2">
        <v>8.33</v>
      </c>
      <c r="P67" s="2">
        <v>16.39</v>
      </c>
      <c r="Q67" s="2">
        <v>62.19</v>
      </c>
      <c r="R67" s="2">
        <v>35.54</v>
      </c>
      <c r="S67" s="2">
        <v>32.700000000000003</v>
      </c>
      <c r="T67" s="2">
        <v>81.06</v>
      </c>
      <c r="U67" s="2">
        <v>20.495000000000001</v>
      </c>
      <c r="V67" s="2"/>
      <c r="W67" s="2"/>
      <c r="X67" s="2"/>
      <c r="Y67" s="2"/>
      <c r="Z67" s="2"/>
      <c r="AA67" s="2"/>
      <c r="AB67" s="2">
        <v>3040.74</v>
      </c>
    </row>
    <row r="68" spans="1:28">
      <c r="A68" t="s">
        <v>0</v>
      </c>
      <c r="B68" s="1">
        <v>40606</v>
      </c>
      <c r="C68" s="2">
        <v>37.99</v>
      </c>
      <c r="D68" s="2">
        <v>8.9309999999999992</v>
      </c>
      <c r="E68" s="2">
        <v>15.01</v>
      </c>
      <c r="F68" s="2">
        <v>28.5</v>
      </c>
      <c r="G68" s="2">
        <v>31.35</v>
      </c>
      <c r="H68" s="2">
        <v>4.1440000000000001</v>
      </c>
      <c r="I68" s="2">
        <v>34.244999999999997</v>
      </c>
      <c r="J68" s="2">
        <v>75</v>
      </c>
      <c r="K68" s="2">
        <v>111.55</v>
      </c>
      <c r="L68" s="2">
        <v>7.93</v>
      </c>
      <c r="M68" s="2">
        <v>67</v>
      </c>
      <c r="N68" s="2">
        <v>14.8</v>
      </c>
      <c r="O68" s="2">
        <v>8.4</v>
      </c>
      <c r="P68" s="2">
        <v>16</v>
      </c>
      <c r="Q68" s="2">
        <v>62.27</v>
      </c>
      <c r="R68" s="2">
        <v>32.26</v>
      </c>
      <c r="S68" s="2">
        <v>32.090000000000003</v>
      </c>
      <c r="T68" s="2">
        <v>84.96</v>
      </c>
      <c r="U68" s="2">
        <v>20.515000000000001</v>
      </c>
      <c r="V68" s="2"/>
      <c r="W68" s="2"/>
      <c r="X68" s="2"/>
      <c r="Y68" s="2"/>
      <c r="Z68" s="2"/>
      <c r="AA68" s="2"/>
      <c r="AB68" s="2">
        <v>3010.68</v>
      </c>
    </row>
    <row r="69" spans="1:28">
      <c r="A69" t="s">
        <v>0</v>
      </c>
      <c r="B69" s="1">
        <v>40612</v>
      </c>
      <c r="C69" s="2">
        <v>37.979999999999997</v>
      </c>
      <c r="D69" s="2">
        <v>9.9329999999999998</v>
      </c>
      <c r="E69" s="2">
        <v>14.914999999999999</v>
      </c>
      <c r="F69" s="2">
        <v>28.55</v>
      </c>
      <c r="G69" s="2">
        <v>31.02</v>
      </c>
      <c r="H69" s="2">
        <v>3.9009999999999998</v>
      </c>
      <c r="I69" s="2">
        <v>34.765000000000001</v>
      </c>
      <c r="J69" s="2">
        <v>78.099999999999994</v>
      </c>
      <c r="K69" s="2">
        <v>113.1</v>
      </c>
      <c r="L69" s="2">
        <v>7.95</v>
      </c>
      <c r="M69" s="2">
        <v>67.67</v>
      </c>
      <c r="N69" s="2">
        <v>14.15</v>
      </c>
      <c r="O69" s="2">
        <v>8.4600000000000009</v>
      </c>
      <c r="P69" s="2">
        <v>16.100000000000001</v>
      </c>
      <c r="Q69" s="2">
        <v>62.8</v>
      </c>
      <c r="R69" s="2">
        <v>32.32</v>
      </c>
      <c r="S69" s="2">
        <v>32.32</v>
      </c>
      <c r="T69" s="2">
        <v>80.459999999999994</v>
      </c>
      <c r="U69" s="2">
        <v>19.399999999999999</v>
      </c>
      <c r="V69" s="2"/>
      <c r="W69" s="2"/>
      <c r="X69" s="2"/>
      <c r="Y69" s="2"/>
      <c r="Z69" s="2"/>
      <c r="AA69" s="2"/>
      <c r="AB69" s="2">
        <v>2942.1</v>
      </c>
    </row>
  </sheetData>
  <sortState ref="A1159:V1221">
    <sortCondition ref="A1159"/>
    <sortCondition ref="C1159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AC107"/>
  <sheetViews>
    <sheetView topLeftCell="A64" workbookViewId="0">
      <selection activeCell="C80" sqref="C80"/>
    </sheetView>
  </sheetViews>
  <sheetFormatPr baseColWidth="10" defaultRowHeight="15"/>
  <cols>
    <col min="1" max="1" width="19" customWidth="1"/>
    <col min="2" max="2" width="19.140625" customWidth="1"/>
  </cols>
  <sheetData>
    <row r="3" spans="2:29">
      <c r="C3" t="str">
        <f>DONNEES!C3</f>
        <v>seloger</v>
      </c>
      <c r="D3" t="str">
        <f>DONNEES!D3</f>
        <v>soitec</v>
      </c>
      <c r="E3" t="str">
        <f>DONNEES!E3</f>
        <v>axa</v>
      </c>
      <c r="F3" t="str">
        <f>DONNEES!F3</f>
        <v>boiron</v>
      </c>
      <c r="G3" t="str">
        <f>DONNEES!G3</f>
        <v>edf</v>
      </c>
      <c r="H3" t="str">
        <f>DONNEES!H3</f>
        <v>havas</v>
      </c>
      <c r="I3" t="str">
        <f>DONNEES!I3</f>
        <v>ipsos</v>
      </c>
      <c r="J3" t="str">
        <f>DONNEES!J3</f>
        <v>laurent perrier</v>
      </c>
      <c r="K3" t="str">
        <f>DONNEES!K3</f>
        <v>lvmh</v>
      </c>
      <c r="L3" t="str">
        <f>DONNEES!L3</f>
        <v>nrj</v>
      </c>
      <c r="M3" t="str">
        <f>DONNEES!M3</f>
        <v>seb</v>
      </c>
      <c r="N3" t="str">
        <f>DONNEES!N3</f>
        <v>toupargel</v>
      </c>
      <c r="O3" t="str">
        <f>DONNEES!O3</f>
        <v>boursorama</v>
      </c>
      <c r="P3" t="str">
        <f>DONNEES!P3</f>
        <v>meetic</v>
      </c>
      <c r="Q3" t="str">
        <f>DONNEES!Q3</f>
        <v>bic</v>
      </c>
      <c r="R3" t="str">
        <f>DONNEES!R3</f>
        <v>carrefour</v>
      </c>
      <c r="S3" t="str">
        <f>DONNEES!S3</f>
        <v>edf en</v>
      </c>
      <c r="T3" t="str">
        <f>DONNEES!T3</f>
        <v>iliad</v>
      </c>
      <c r="U3" t="str">
        <f>DONNEES!U3</f>
        <v>sechilienne</v>
      </c>
      <c r="V3" t="str">
        <f>DONNEES!V3</f>
        <v>BNP Paribas SA</v>
      </c>
      <c r="W3" t="str">
        <f>DONNEES!W3</f>
        <v>Schneider Electric SA</v>
      </c>
      <c r="X3" t="str">
        <f>DONNEES!X3</f>
        <v>Air Liquide SA</v>
      </c>
      <c r="Y3" t="str">
        <f>DONNEES!Y3</f>
        <v>Stmicroelectronics</v>
      </c>
      <c r="Z3" t="str">
        <f>DONNEES!Z3</f>
        <v>Casino Guichard Perrachon SA</v>
      </c>
      <c r="AA3" t="str">
        <f>DONNEES!AA3</f>
        <v>Vinci SA</v>
      </c>
      <c r="AB3" t="str">
        <f>DONNEES!AB3</f>
        <v>sbf250</v>
      </c>
      <c r="AC3" t="str">
        <f>DONNEES!AC3</f>
        <v>CAC 40(FRA)</v>
      </c>
    </row>
    <row r="5" spans="2:29">
      <c r="B5" s="10"/>
      <c r="C5" s="10">
        <f>DONNEES!C7/DONNEES!C6-1</f>
        <v>-3.7606837606837584E-2</v>
      </c>
      <c r="D5" s="10">
        <f>DONNEES!D7/DONNEES!D6-1</f>
        <v>9.2929292929293528E-3</v>
      </c>
      <c r="E5" s="10">
        <f>DONNEES!E7/DONNEES!E6-1</f>
        <v>-6.0096153846154188E-3</v>
      </c>
      <c r="F5" s="10">
        <f>DONNEES!F7/DONNEES!F6-1</f>
        <v>3.3557046979848515E-4</v>
      </c>
      <c r="G5" s="10">
        <f>DONNEES!G7/DONNEES!G6-1</f>
        <v>1.601271238234947E-2</v>
      </c>
      <c r="H5" s="10">
        <f>DONNEES!H7/DONNEES!H6-1</f>
        <v>7.5812274368229904E-3</v>
      </c>
      <c r="I5" s="10">
        <f>DONNEES!I7/DONNEES!I6-1</f>
        <v>-9.442870632672129E-4</v>
      </c>
      <c r="J5" s="10">
        <f>DONNEES!J7/DONNEES!J6-1</f>
        <v>3.9033457249071368E-3</v>
      </c>
      <c r="K5" s="10">
        <f>DONNEES!K7/DONNEES!K6-1</f>
        <v>6.161745827984566E-3</v>
      </c>
      <c r="L5" s="10">
        <f>DONNEES!L7/DONNEES!L6-1</f>
        <v>-5.2724077328647478E-3</v>
      </c>
      <c r="M5" s="10">
        <f>DONNEES!M7/DONNEES!M6-1</f>
        <v>2.876392847888054E-2</v>
      </c>
      <c r="N5" s="10">
        <f>DONNEES!N7/DONNEES!N6-1</f>
        <v>1.3245033112582849E-2</v>
      </c>
      <c r="O5" s="10">
        <f>DONNEES!O7/DONNEES!O6-1</f>
        <v>3.6441586280814509E-2</v>
      </c>
      <c r="P5" s="10">
        <f>DONNEES!P7/DONNEES!P6-1</f>
        <v>2.7027027027026973E-2</v>
      </c>
      <c r="Q5" s="10">
        <f>DONNEES!Q7/DONNEES!Q6-1</f>
        <v>8.2884376295067064E-4</v>
      </c>
      <c r="R5" s="10">
        <f>DONNEES!R7/DONNEES!R6-1</f>
        <v>-1.6361743269374118E-3</v>
      </c>
      <c r="S5" s="10">
        <f>DONNEES!S7/DONNEES!S6-1</f>
        <v>-2.7693159789532462E-3</v>
      </c>
      <c r="T5" s="10">
        <f>DONNEES!T7/DONNEES!T6-1</f>
        <v>2.280091203648027E-3</v>
      </c>
      <c r="U5" s="10">
        <f>DONNEES!U7/DONNEES!U6-1</f>
        <v>1.2499999999999956E-2</v>
      </c>
      <c r="V5" s="10">
        <f>DONNEES!V7/DONNEES!V6-1</f>
        <v>6.3006300630064072E-3</v>
      </c>
      <c r="W5" s="10">
        <f>DONNEES!W7/DONNEES!W6-1</f>
        <v>3.623922959959458E-2</v>
      </c>
      <c r="X5" s="10">
        <f>DONNEES!X7/DONNEES!X6-1</f>
        <v>-6.4616489170754576E-3</v>
      </c>
      <c r="Y5" s="10">
        <f>DONNEES!Y7/DONNEES!Y6-1</f>
        <v>1.4046717171717127E-2</v>
      </c>
      <c r="Z5" s="10">
        <f>DONNEES!Z7/DONNEES!Z6-1</f>
        <v>5.9523809523809312E-3</v>
      </c>
      <c r="AA5" s="10">
        <f>DONNEES!AA7/DONNEES!AA6-1</f>
        <v>-9.7842448569994689E-3</v>
      </c>
      <c r="AB5" s="10">
        <f>DONNEES!AB7/DONNEES!AB6-1</f>
        <v>6.3347492671046446E-3</v>
      </c>
      <c r="AC5" s="10">
        <f>DONNEES!AC7/DONNEES!AC6-1</f>
        <v>6.0315943088329327E-3</v>
      </c>
    </row>
    <row r="6" spans="2:29">
      <c r="B6" s="10"/>
      <c r="C6" s="10">
        <f>DONNEES!C8/DONNEES!C7-1</f>
        <v>2.1314387211367691E-2</v>
      </c>
      <c r="D6" s="10">
        <f>DONNEES!D8/DONNEES!D7-1</f>
        <v>0.13290632506004796</v>
      </c>
      <c r="E6" s="10">
        <f>DONNEES!E8/DONNEES!E7-1</f>
        <v>3.4764207980652939E-2</v>
      </c>
      <c r="F6" s="10">
        <f>DONNEES!F8/DONNEES!F7-1</f>
        <v>4.3274069104327406E-2</v>
      </c>
      <c r="G6" s="10">
        <f>DONNEES!G8/DONNEES!G7-1</f>
        <v>1.3955726660250134E-2</v>
      </c>
      <c r="H6" s="10">
        <f>DONNEES!H8/DONNEES!H7-1</f>
        <v>9.9247581512002858E-2</v>
      </c>
      <c r="I6" s="10">
        <f>DONNEES!I8/DONNEES!I7-1</f>
        <v>2.197542533081287E-2</v>
      </c>
      <c r="J6" s="10">
        <f>DONNEES!J8/DONNEES!J7-1</f>
        <v>5.4804665802629104E-2</v>
      </c>
      <c r="K6" s="10">
        <f>DONNEES!K8/DONNEES!K7-1</f>
        <v>3.4319979586629135E-2</v>
      </c>
      <c r="L6" s="10">
        <f>DONNEES!L8/DONNEES!L7-1</f>
        <v>0.18374558303886923</v>
      </c>
      <c r="M6" s="10">
        <f>DONNEES!M8/DONNEES!M7-1</f>
        <v>4.5340050377833618E-2</v>
      </c>
      <c r="N6" s="10">
        <f>DONNEES!N8/DONNEES!N7-1</f>
        <v>3.1372549019607732E-2</v>
      </c>
      <c r="O6" s="10">
        <f>DONNEES!O8/DONNEES!O7-1</f>
        <v>5.58428128231645E-2</v>
      </c>
      <c r="P6" s="10">
        <f>DONNEES!P8/DONNEES!P7-1</f>
        <v>2.6315789473684292E-2</v>
      </c>
      <c r="Q6" s="10">
        <f>DONNEES!Q8/DONNEES!Q7-1</f>
        <v>3.1159420289855078E-2</v>
      </c>
      <c r="R6" s="10">
        <f>DONNEES!R8/DONNEES!R7-1</f>
        <v>2.7860548271751995E-2</v>
      </c>
      <c r="S6" s="10">
        <f>DONNEES!S8/DONNEES!S7-1</f>
        <v>6.8314357123021363E-2</v>
      </c>
      <c r="T6" s="10">
        <f>DONNEES!T8/DONNEES!T7-1</f>
        <v>4.4061302681992487E-2</v>
      </c>
      <c r="U6" s="10">
        <f>DONNEES!U8/DONNEES!U7-1</f>
        <v>-5.9964726631393406E-2</v>
      </c>
      <c r="V6" s="10">
        <f>DONNEES!V8/DONNEES!V7-1</f>
        <v>6.6189624329159313E-2</v>
      </c>
      <c r="W6" s="10">
        <f>DONNEES!W8/DONNEES!W7-1</f>
        <v>-1.7852775739789828E-2</v>
      </c>
      <c r="X6" s="10">
        <f>DONNEES!X8/DONNEES!X7-1</f>
        <v>-6.8649885583524917E-3</v>
      </c>
      <c r="Y6" s="10">
        <f>DONNEES!Y8/DONNEES!Y7-1</f>
        <v>2.8015564202334975E-3</v>
      </c>
      <c r="Z6" s="10">
        <f>DONNEES!Z8/DONNEES!Z7-1</f>
        <v>-3.0705261474492263E-2</v>
      </c>
      <c r="AA6" s="10">
        <f>DONNEES!AA8/DONNEES!AA7-1</f>
        <v>4.9657968077020609E-2</v>
      </c>
      <c r="AB6" s="10">
        <f>DONNEES!AB8/DONNEES!AB7-1</f>
        <v>2.9208209913025751E-2</v>
      </c>
      <c r="AC6" s="10">
        <f>DONNEES!AC8/DONNEES!AC7-1</f>
        <v>2.76424994855613E-2</v>
      </c>
    </row>
    <row r="7" spans="2:29">
      <c r="B7" s="10"/>
      <c r="C7" s="10">
        <f>DONNEES!C9/DONNEES!C8-1</f>
        <v>0.13913043478260856</v>
      </c>
      <c r="D7" s="10">
        <f>DONNEES!D9/DONNEES!D8-1</f>
        <v>7.5088339222613154E-3</v>
      </c>
      <c r="E7" s="10">
        <f>DONNEES!E9/DONNEES!E8-1</f>
        <v>-2.7753432661407951E-2</v>
      </c>
      <c r="F7" s="10">
        <f>DONNEES!F9/DONNEES!F8-1</f>
        <v>6.4308681672025081E-3</v>
      </c>
      <c r="G7" s="10">
        <f>DONNEES!G9/DONNEES!G8-1</f>
        <v>-3.523967726625532E-2</v>
      </c>
      <c r="H7" s="10">
        <f>DONNEES!H9/DONNEES!H8-1</f>
        <v>-6.1929595827900918E-3</v>
      </c>
      <c r="I7" s="10">
        <f>DONNEES!I9/DONNEES!I8-1</f>
        <v>-3.4682080924854919E-3</v>
      </c>
      <c r="J7" s="10">
        <f>DONNEES!J9/DONNEES!J8-1</f>
        <v>0.1197121291908021</v>
      </c>
      <c r="K7" s="10">
        <f>DONNEES!K9/DONNEES!K8-1</f>
        <v>-2.0476131738004111E-2</v>
      </c>
      <c r="L7" s="10">
        <f>DONNEES!L9/DONNEES!L8-1</f>
        <v>2.5820895522387977E-2</v>
      </c>
      <c r="M7" s="10">
        <f>DONNEES!M9/DONNEES!M8-1</f>
        <v>4.7228915662650639E-2</v>
      </c>
      <c r="N7" s="10">
        <f>DONNEES!N9/DONNEES!N8-1</f>
        <v>2.217997465145749E-2</v>
      </c>
      <c r="O7" s="10">
        <f>DONNEES!O9/DONNEES!O8-1</f>
        <v>-5.8765915768854704E-3</v>
      </c>
      <c r="P7" s="10">
        <f>DONNEES!P9/DONNEES!P8-1</f>
        <v>1.9487179487179374E-2</v>
      </c>
      <c r="Q7" s="10">
        <f>DONNEES!Q9/DONNEES!Q8-1</f>
        <v>-1.5560686678044333E-2</v>
      </c>
      <c r="R7" s="10">
        <f>DONNEES!R9/DONNEES!R8-1</f>
        <v>3.8701261052326519E-2</v>
      </c>
      <c r="S7" s="10">
        <f>DONNEES!S9/DONNEES!S8-1</f>
        <v>-2.6644138289576236E-2</v>
      </c>
      <c r="T7" s="10">
        <f>DONNEES!T9/DONNEES!T8-1</f>
        <v>-2.5000000000000022E-2</v>
      </c>
      <c r="U7" s="10">
        <f>DONNEES!U9/DONNEES!U8-1</f>
        <v>-2.8142589118198891E-2</v>
      </c>
      <c r="V7" s="10">
        <f>DONNEES!V9/DONNEES!V8-1</f>
        <v>-5.1845637583892712E-2</v>
      </c>
      <c r="W7" s="10">
        <f>DONNEES!W9/DONNEES!W8-1</f>
        <v>-2.4277888446215035E-2</v>
      </c>
      <c r="X7" s="10">
        <f>DONNEES!X9/DONNEES!X8-1</f>
        <v>-2.9953917050691281E-2</v>
      </c>
      <c r="Y7" s="10">
        <f>DONNEES!Y9/DONNEES!Y8-1</f>
        <v>-3.926742200838107E-2</v>
      </c>
      <c r="Z7" s="10">
        <f>DONNEES!Z9/DONNEES!Z8-1</f>
        <v>1.84787988780728E-2</v>
      </c>
      <c r="AA7" s="10">
        <f>DONNEES!AA9/DONNEES!AA8-1</f>
        <v>-1.1827178373159608E-2</v>
      </c>
      <c r="AB7" s="10">
        <f>DONNEES!AB9/DONNEES!AB8-1</f>
        <v>-2.0251512917135228E-2</v>
      </c>
      <c r="AC7" s="10">
        <f>DONNEES!AC9/DONNEES!AC8-1</f>
        <v>-2.2436800704054738E-2</v>
      </c>
    </row>
    <row r="8" spans="2:29">
      <c r="B8" s="10"/>
      <c r="C8" s="10">
        <f>DONNEES!C10/DONNEES!C9-1</f>
        <v>-6.7175572519083904E-2</v>
      </c>
      <c r="D8" s="10">
        <f>DONNEES!D10/DONNEES!D9-1</f>
        <v>-0.11135466900482238</v>
      </c>
      <c r="E8" s="10">
        <f>DONNEES!E10/DONNEES!E9-1</f>
        <v>-6.25E-2</v>
      </c>
      <c r="F8" s="10">
        <f>DONNEES!F10/DONNEES!F9-1</f>
        <v>2.2364217252396124E-2</v>
      </c>
      <c r="G8" s="10">
        <f>DONNEES!G10/DONNEES!G9-1</f>
        <v>8.7320132824990626E-3</v>
      </c>
      <c r="H8" s="10">
        <f>DONNEES!H10/DONNEES!H9-1</f>
        <v>-1.9350606756313504E-2</v>
      </c>
      <c r="I8" s="10">
        <f>DONNEES!I10/DONNEES!I9-1</f>
        <v>6.0324825986078912E-2</v>
      </c>
      <c r="J8" s="10">
        <f>DONNEES!J10/DONNEES!J9-1</f>
        <v>-8.4652766891362141E-3</v>
      </c>
      <c r="K8" s="10">
        <f>DONNEES!K10/DONNEES!K9-1</f>
        <v>-2.0652310792091733E-2</v>
      </c>
      <c r="L8" s="10">
        <f>DONNEES!L10/DONNEES!L9-1</f>
        <v>-6.663756729230319E-2</v>
      </c>
      <c r="M8" s="10">
        <f>DONNEES!M10/DONNEES!M9-1</f>
        <v>5.2577082374597239E-2</v>
      </c>
      <c r="N8" s="10">
        <f>DONNEES!N10/DONNEES!N9-1</f>
        <v>-4.9597024178548166E-3</v>
      </c>
      <c r="O8" s="10">
        <f>DONNEES!O10/DONNEES!O9-1</f>
        <v>-2.0689655172413834E-2</v>
      </c>
      <c r="P8" s="10">
        <f>DONNEES!P10/DONNEES!P9-1</f>
        <v>1.006036217303885E-3</v>
      </c>
      <c r="Q8" s="10">
        <f>DONNEES!Q10/DONNEES!Q9-1</f>
        <v>1.1829492147664711E-2</v>
      </c>
      <c r="R8" s="10">
        <f>DONNEES!R10/DONNEES!R9-1</f>
        <v>-4.3259838124477534E-3</v>
      </c>
      <c r="S8" s="10">
        <f>DONNEES!S10/DONNEES!S9-1</f>
        <v>-2.9109360395246475E-2</v>
      </c>
      <c r="T8" s="10">
        <f>DONNEES!T10/DONNEES!T9-1</f>
        <v>-2.564102564102555E-2</v>
      </c>
      <c r="U8" s="10">
        <f>DONNEES!U10/DONNEES!U9-1</f>
        <v>-3.474903474903468E-2</v>
      </c>
      <c r="V8" s="10">
        <f>DONNEES!V10/DONNEES!V9-1</f>
        <v>-6.9899132896832361E-2</v>
      </c>
      <c r="W8" s="10">
        <f>DONNEES!W10/DONNEES!W9-1</f>
        <v>-1.9650376419548365E-2</v>
      </c>
      <c r="X8" s="10">
        <f>DONNEES!X10/DONNEES!X9-1</f>
        <v>-1.5501937742217753E-2</v>
      </c>
      <c r="Y8" s="10">
        <f>DONNEES!Y10/DONNEES!Y9-1</f>
        <v>-2.5848142164781929E-2</v>
      </c>
      <c r="Z8" s="10">
        <f>DONNEES!Z10/DONNEES!Z9-1</f>
        <v>-2.99692208002591E-2</v>
      </c>
      <c r="AA8" s="10">
        <f>DONNEES!AA10/DONNEES!AA9-1</f>
        <v>-3.8348803126526665E-2</v>
      </c>
      <c r="AB8" s="10">
        <f>DONNEES!AB10/DONNEES!AB9-1</f>
        <v>-3.2420172089103416E-2</v>
      </c>
      <c r="AC8" s="10">
        <f>DONNEES!AC10/DONNEES!AC9-1</f>
        <v>-3.3785321592765483E-2</v>
      </c>
    </row>
    <row r="9" spans="2:29">
      <c r="B9" s="10"/>
      <c r="C9" s="10">
        <f>DONNEES!C11/DONNEES!C10-1</f>
        <v>2.8641571194762738E-2</v>
      </c>
      <c r="D9" s="10">
        <f>DONNEES!D11/DONNEES!D10-1</f>
        <v>9.8667982239761809E-3</v>
      </c>
      <c r="E9" s="10">
        <f>DONNEES!E11/DONNEES!E10-1</f>
        <v>-3.8461538461538436E-2</v>
      </c>
      <c r="F9" s="10">
        <f>DONNEES!F11/DONNEES!F10-1</f>
        <v>-4.0625000000000022E-2</v>
      </c>
      <c r="G9" s="10">
        <f>DONNEES!G11/DONNEES!G10-1</f>
        <v>-4.8280907095830217E-2</v>
      </c>
      <c r="H9" s="10">
        <f>DONNEES!H11/DONNEES!H10-1</f>
        <v>6.020066889632103E-2</v>
      </c>
      <c r="I9" s="10">
        <f>DONNEES!I11/DONNEES!I10-1</f>
        <v>-5.4704595185995908E-3</v>
      </c>
      <c r="J9" s="10">
        <f>DONNEES!J11/DONNEES!J10-1</f>
        <v>-1.9762845849802368E-2</v>
      </c>
      <c r="K9" s="10">
        <f>DONNEES!K11/DONNEES!K10-1</f>
        <v>1.6715957310016627E-2</v>
      </c>
      <c r="L9" s="10">
        <f>DONNEES!L11/DONNEES!L10-1</f>
        <v>-1.0132501948558081E-2</v>
      </c>
      <c r="M9" s="10">
        <f>DONNEES!M11/DONNEES!M10-1</f>
        <v>2.7434692316100184E-2</v>
      </c>
      <c r="N9" s="10">
        <f>DONNEES!N11/DONNEES!N10-1</f>
        <v>1.6822429906542036E-2</v>
      </c>
      <c r="O9" s="10">
        <f>DONNEES!O11/DONNEES!O10-1</f>
        <v>-1.2072434607645843E-2</v>
      </c>
      <c r="P9" s="10">
        <f>DONNEES!P11/DONNEES!P10-1</f>
        <v>1.3567839195980147E-2</v>
      </c>
      <c r="Q9" s="10">
        <f>DONNEES!Q11/DONNEES!Q10-1</f>
        <v>3.6484579721830279E-2</v>
      </c>
      <c r="R9" s="10">
        <f>DONNEES!R11/DONNEES!R10-1</f>
        <v>-9.390329362298333E-3</v>
      </c>
      <c r="S9" s="10">
        <f>DONNEES!S11/DONNEES!S10-1</f>
        <v>-5.3637738963003834E-3</v>
      </c>
      <c r="T9" s="10">
        <f>DONNEES!T11/DONNEES!T10-1</f>
        <v>-3.1023660067600267E-2</v>
      </c>
      <c r="U9" s="10">
        <f>DONNEES!U11/DONNEES!U10-1</f>
        <v>-2.0000000000000018E-2</v>
      </c>
      <c r="V9" s="10">
        <f>DONNEES!V11/DONNEES!V10-1</f>
        <v>-7.8006088280061503E-3</v>
      </c>
      <c r="W9" s="10">
        <f>DONNEES!W11/DONNEES!W10-1</f>
        <v>-2.342834830144469E-2</v>
      </c>
      <c r="X9" s="10">
        <f>DONNEES!X11/DONNEES!X10-1</f>
        <v>-2.2349206349206452E-2</v>
      </c>
      <c r="Y9" s="10">
        <f>DONNEES!Y11/DONNEES!Y10-1</f>
        <v>-1.3101160862355021E-2</v>
      </c>
      <c r="Z9" s="10">
        <f>DONNEES!Z11/DONNEES!Z10-1</f>
        <v>-7.1810287241148574E-3</v>
      </c>
      <c r="AA9" s="10">
        <f>DONNEES!AA11/DONNEES!AA10-1</f>
        <v>-1.4224028448056814E-2</v>
      </c>
      <c r="AB9" s="10">
        <f>DONNEES!AB11/DONNEES!AB10-1</f>
        <v>-1.8136785774451436E-2</v>
      </c>
      <c r="AC9" s="10">
        <f>DONNEES!AC11/DONNEES!AC10-1</f>
        <v>-2.1283612246714045E-2</v>
      </c>
    </row>
    <row r="10" spans="2:29">
      <c r="B10" s="10"/>
      <c r="C10" s="10">
        <f>DONNEES!C12/DONNEES!C11-1</f>
        <v>-4.2959427207637346E-2</v>
      </c>
      <c r="D10" s="10">
        <f>DONNEES!D12/DONNEES!D11-1</f>
        <v>-4.9340498290180612E-2</v>
      </c>
      <c r="E10" s="10">
        <f>DONNEES!E12/DONNEES!E11-1</f>
        <v>-4.8000000000000043E-2</v>
      </c>
      <c r="F10" s="10">
        <f>DONNEES!F12/DONNEES!F11-1</f>
        <v>-3.5830618892508048E-2</v>
      </c>
      <c r="G10" s="10">
        <f>DONNEES!G12/DONNEES!G11-1</f>
        <v>-3.6126056879323687E-2</v>
      </c>
      <c r="H10" s="10">
        <f>DONNEES!H12/DONNEES!H11-1</f>
        <v>-7.2870662460567837E-2</v>
      </c>
      <c r="I10" s="10">
        <f>DONNEES!I12/DONNEES!I11-1</f>
        <v>2.2662266226622485E-2</v>
      </c>
      <c r="J10" s="10">
        <f>DONNEES!J12/DONNEES!J11-1</f>
        <v>-9.3225806451612936E-2</v>
      </c>
      <c r="K10" s="10">
        <f>DONNEES!K12/DONNEES!K11-1</f>
        <v>-5.311749083090922E-2</v>
      </c>
      <c r="L10" s="10">
        <f>DONNEES!L12/DONNEES!L11-1</f>
        <v>-6.141732283464485E-3</v>
      </c>
      <c r="M10" s="10">
        <f>DONNEES!M12/DONNEES!M11-1</f>
        <v>-6.9999999999999951E-2</v>
      </c>
      <c r="N10" s="10">
        <f>DONNEES!N12/DONNEES!N11-1</f>
        <v>-3.1862745098039214E-2</v>
      </c>
      <c r="O10" s="10">
        <f>DONNEES!O12/DONNEES!O11-1</f>
        <v>-4.5824847250509282E-2</v>
      </c>
      <c r="P10" s="10">
        <f>DONNEES!P12/DONNEES!P11-1</f>
        <v>-2.0327218641546851E-2</v>
      </c>
      <c r="Q10" s="10">
        <f>DONNEES!Q12/DONNEES!Q11-1</f>
        <v>3.500583430571691E-3</v>
      </c>
      <c r="R10" s="10">
        <f>DONNEES!R12/DONNEES!R11-1</f>
        <v>-4.5557441992077119E-2</v>
      </c>
      <c r="S10" s="10">
        <f>DONNEES!S12/DONNEES!S11-1</f>
        <v>-5.5033185840707821E-2</v>
      </c>
      <c r="T10" s="10">
        <f>DONNEES!T12/DONNEES!T11-1</f>
        <v>-3.0521988289522906E-2</v>
      </c>
      <c r="U10" s="10">
        <f>DONNEES!U12/DONNEES!U11-1</f>
        <v>-5.4897959183673462E-2</v>
      </c>
      <c r="V10" s="10">
        <f>DONNEES!V12/DONNEES!V11-1</f>
        <v>-9.6740172579098838E-2</v>
      </c>
      <c r="W10" s="10">
        <f>DONNEES!W12/DONNEES!W11-1</f>
        <v>-3.7051845928295357E-2</v>
      </c>
      <c r="X10" s="10">
        <f>DONNEES!X12/DONNEES!X11-1</f>
        <v>-1.4937004805818832E-2</v>
      </c>
      <c r="Y10" s="10">
        <f>DONNEES!Y12/DONNEES!Y11-1</f>
        <v>-1.0250378087716339E-2</v>
      </c>
      <c r="Z10" s="10">
        <f>DONNEES!Z12/DONNEES!Z11-1</f>
        <v>-3.3137089991589708E-2</v>
      </c>
      <c r="AA10" s="10">
        <f>DONNEES!AA12/DONNEES!AA11-1</f>
        <v>-1.8809585158464426E-2</v>
      </c>
      <c r="AB10" s="10">
        <f>DONNEES!AB12/DONNEES!AB11-1</f>
        <v>-4.4785000602341363E-2</v>
      </c>
      <c r="AC10" s="10">
        <f>DONNEES!AC12/DONNEES!AC11-1</f>
        <v>-4.6985393612981485E-2</v>
      </c>
    </row>
    <row r="11" spans="2:29">
      <c r="B11" s="10"/>
      <c r="C11" s="10">
        <f>DONNEES!C13/DONNEES!C12-1</f>
        <v>-2.7431421446383997E-2</v>
      </c>
      <c r="D11" s="10">
        <f>DONNEES!D13/DONNEES!D12-1</f>
        <v>-7.8108941418293942E-2</v>
      </c>
      <c r="E11" s="10">
        <f>DONNEES!E13/DONNEES!E12-1</f>
        <v>1.1204481792717047E-2</v>
      </c>
      <c r="F11" s="10">
        <f>DONNEES!F13/DONNEES!F12-1</f>
        <v>6.0810810810809635E-3</v>
      </c>
      <c r="G11" s="10">
        <f>DONNEES!G13/DONNEES!G12-1</f>
        <v>3.8410419989367339E-2</v>
      </c>
      <c r="H11" s="10">
        <f>DONNEES!H13/DONNEES!H12-1</f>
        <v>5.478053759782231E-2</v>
      </c>
      <c r="I11" s="10">
        <f>DONNEES!I13/DONNEES!I12-1</f>
        <v>-4.7332185886402867E-3</v>
      </c>
      <c r="J11" s="10">
        <f>DONNEES!J13/DONNEES!J12-1</f>
        <v>3.1661330487370964E-2</v>
      </c>
      <c r="K11" s="10">
        <f>DONNEES!K13/DONNEES!K12-1</f>
        <v>2.0702551088553456E-2</v>
      </c>
      <c r="L11" s="10">
        <f>DONNEES!L13/DONNEES!L12-1</f>
        <v>-1.8697512280145823E-2</v>
      </c>
      <c r="M11" s="10">
        <f>DONNEES!M13/DONNEES!M12-1</f>
        <v>3.0199039121482585E-2</v>
      </c>
      <c r="N11" s="10">
        <f>DONNEES!N13/DONNEES!N12-1</f>
        <v>-2.8481012658227889E-2</v>
      </c>
      <c r="O11" s="10">
        <f>DONNEES!O13/DONNEES!O12-1</f>
        <v>6.4034151547491813E-3</v>
      </c>
      <c r="P11" s="10">
        <f>DONNEES!P13/DONNEES!P12-1</f>
        <v>-1.568825910931182E-2</v>
      </c>
      <c r="Q11" s="10">
        <f>DONNEES!Q13/DONNEES!Q12-1</f>
        <v>-1.9573643410852659E-2</v>
      </c>
      <c r="R11" s="10">
        <f>DONNEES!R13/DONNEES!R12-1</f>
        <v>2.6978950489178866E-2</v>
      </c>
      <c r="S11" s="10">
        <f>DONNEES!S13/DONNEES!S12-1</f>
        <v>7.9894644424933992E-2</v>
      </c>
      <c r="T11" s="10">
        <f>DONNEES!T13/DONNEES!T12-1</f>
        <v>-5.0115651503469416E-2</v>
      </c>
      <c r="U11" s="10">
        <f>DONNEES!U13/DONNEES!U12-1</f>
        <v>7.7736989851004967E-3</v>
      </c>
      <c r="V11" s="10">
        <f>DONNEES!V13/DONNEES!V12-1</f>
        <v>1.0508438594629022E-2</v>
      </c>
      <c r="W11" s="10">
        <f>DONNEES!W13/DONNEES!W12-1</f>
        <v>3.3217993079583952E-3</v>
      </c>
      <c r="X11" s="10">
        <f>DONNEES!X13/DONNEES!X12-1</f>
        <v>3.9820675105485259E-2</v>
      </c>
      <c r="Y11" s="10">
        <f>DONNEES!Y13/DONNEES!Y12-1</f>
        <v>-1.0186757215618902E-3</v>
      </c>
      <c r="Z11" s="10">
        <f>DONNEES!Z13/DONNEES!Z12-1</f>
        <v>1.1134307585247027E-2</v>
      </c>
      <c r="AA11" s="10">
        <f>DONNEES!AA13/DONNEES!AA12-1</f>
        <v>-2.0614495798319199E-2</v>
      </c>
      <c r="AB11" s="10">
        <f>DONNEES!AB13/DONNEES!AB12-1</f>
        <v>8.1517065844234349E-3</v>
      </c>
      <c r="AC11" s="10">
        <f>DONNEES!AC13/DONNEES!AC12-1</f>
        <v>9.9080746178192847E-3</v>
      </c>
    </row>
    <row r="12" spans="2:29">
      <c r="B12" s="10"/>
      <c r="C12" s="10">
        <f>DONNEES!C14/DONNEES!C13-1</f>
        <v>6.8376068376068355E-2</v>
      </c>
      <c r="D12" s="10">
        <f>DONNEES!D14/DONNEES!D13-1</f>
        <v>0.11382385730211797</v>
      </c>
      <c r="E12" s="10">
        <f>DONNEES!E14/DONNEES!E13-1</f>
        <v>6.6828254847645319E-2</v>
      </c>
      <c r="F12" s="10">
        <f>DONNEES!F14/DONNEES!F13-1</f>
        <v>1.6789791806581578E-2</v>
      </c>
      <c r="G12" s="10">
        <f>DONNEES!G14/DONNEES!G13-1</f>
        <v>-2.4062460002559738E-2</v>
      </c>
      <c r="H12" s="10">
        <f>DONNEES!H14/DONNEES!H13-1</f>
        <v>8.7096774193546889E-3</v>
      </c>
      <c r="I12" s="10">
        <f>DONNEES!I14/DONNEES!I13-1</f>
        <v>1.5996541288370025E-2</v>
      </c>
      <c r="J12" s="10">
        <f>DONNEES!J14/DONNEES!J13-1</f>
        <v>-1.0344827586206917E-2</v>
      </c>
      <c r="K12" s="10">
        <f>DONNEES!K14/DONNEES!K13-1</f>
        <v>4.0957864433394331E-2</v>
      </c>
      <c r="L12" s="10">
        <f>DONNEES!L14/DONNEES!L13-1</f>
        <v>-3.9399321814952315E-2</v>
      </c>
      <c r="M12" s="10">
        <f>DONNEES!M14/DONNEES!M13-1</f>
        <v>5.8183433266711049E-2</v>
      </c>
      <c r="N12" s="10">
        <f>DONNEES!N14/DONNEES!N13-1</f>
        <v>5.7980456026058613E-2</v>
      </c>
      <c r="O12" s="10">
        <f>DONNEES!O14/DONNEES!O13-1</f>
        <v>6.3626723223755288E-3</v>
      </c>
      <c r="P12" s="10">
        <f>DONNEES!P14/DONNEES!P13-1</f>
        <v>4.6272493573264795E-2</v>
      </c>
      <c r="Q12" s="10">
        <f>DONNEES!Q14/DONNEES!Q13-1</f>
        <v>5.2184226131646527E-2</v>
      </c>
      <c r="R12" s="10">
        <f>DONNEES!R14/DONNEES!R13-1</f>
        <v>8.083140877598094E-3</v>
      </c>
      <c r="S12" s="10">
        <f>DONNEES!S14/DONNEES!S13-1</f>
        <v>1.9512195121951237E-2</v>
      </c>
      <c r="T12" s="10">
        <f>DONNEES!T14/DONNEES!T13-1</f>
        <v>5.8982683982683914E-2</v>
      </c>
      <c r="U12" s="10">
        <f>DONNEES!U14/DONNEES!U13-1</f>
        <v>-1.7141632740518609E-2</v>
      </c>
      <c r="V12" s="10">
        <f>DONNEES!V14/DONNEES!V13-1</f>
        <v>0.1151260504201681</v>
      </c>
      <c r="W12" s="10">
        <f>DONNEES!W14/DONNEES!W13-1</f>
        <v>0.12029245413160439</v>
      </c>
      <c r="X12" s="10">
        <f>DONNEES!X14/DONNEES!X13-1</f>
        <v>8.3565812832868458E-2</v>
      </c>
      <c r="Y12" s="10">
        <f>DONNEES!Y14/DONNEES!Y13-1</f>
        <v>7.7498300475866699E-2</v>
      </c>
      <c r="Z12" s="10">
        <f>DONNEES!Z14/DONNEES!Z13-1</f>
        <v>1.0495526496902885E-2</v>
      </c>
      <c r="AA12" s="10">
        <f>DONNEES!AA14/DONNEES!AA13-1</f>
        <v>4.3169325646869483E-2</v>
      </c>
      <c r="AB12" s="10">
        <f>DONNEES!AB14/DONNEES!AB13-1</f>
        <v>4.5792961227615336E-2</v>
      </c>
      <c r="AC12" s="10">
        <f>DONNEES!AC14/DONNEES!AC13-1</f>
        <v>4.73650137396604E-2</v>
      </c>
    </row>
    <row r="13" spans="2:29">
      <c r="B13" s="10"/>
      <c r="C13" s="10">
        <f>DONNEES!C15/DONNEES!C14-1</f>
        <v>2.5600000000000067E-2</v>
      </c>
      <c r="D13" s="10">
        <f>DONNEES!D15/DONNEES!D14-1</f>
        <v>-3.413071764588127E-2</v>
      </c>
      <c r="E13" s="10">
        <f>DONNEES!E15/DONNEES!E14-1</f>
        <v>-4.0246673158065516E-2</v>
      </c>
      <c r="F13" s="10">
        <f>DONNEES!F15/DONNEES!F14-1</f>
        <v>-2.6420079260238705E-3</v>
      </c>
      <c r="G13" s="10">
        <f>DONNEES!G15/DONNEES!G14-1</f>
        <v>-3.4491803278688504E-2</v>
      </c>
      <c r="H13" s="10">
        <f>DONNEES!H15/DONNEES!H14-1</f>
        <v>-3.8695235049568288E-2</v>
      </c>
      <c r="I13" s="10">
        <f>DONNEES!I15/DONNEES!I14-1</f>
        <v>8.5106382978723305E-2</v>
      </c>
      <c r="J13" s="10">
        <f>DONNEES!J15/DONNEES!J14-1</f>
        <v>-8.7108013937282625E-3</v>
      </c>
      <c r="K13" s="10">
        <f>DONNEES!K15/DONNEES!K14-1</f>
        <v>6.2853551225638959E-4</v>
      </c>
      <c r="L13" s="10">
        <f>DONNEES!L15/DONNEES!L14-1</f>
        <v>-8.2366784333500753E-3</v>
      </c>
      <c r="M13" s="10">
        <f>DONNEES!M15/DONNEES!M14-1</f>
        <v>-8.8142707240294049E-3</v>
      </c>
      <c r="N13" s="10">
        <f>DONNEES!N15/DONNEES!N14-1</f>
        <v>-2.1551724137930939E-2</v>
      </c>
      <c r="O13" s="10">
        <f>DONNEES!O15/DONNEES!O14-1</f>
        <v>-2.3182297154899945E-2</v>
      </c>
      <c r="P13" s="10">
        <f>DONNEES!P15/DONNEES!P14-1</f>
        <v>5.6511056511056479E-2</v>
      </c>
      <c r="Q13" s="10">
        <f>DONNEES!Q15/DONNEES!Q14-1</f>
        <v>-2.3107270336276464E-2</v>
      </c>
      <c r="R13" s="10">
        <f>DONNEES!R15/DONNEES!R14-1</f>
        <v>-2.9639175257732076E-2</v>
      </c>
      <c r="S13" s="10">
        <f>DONNEES!S15/DONNEES!S14-1</f>
        <v>3.9872408293462058E-3</v>
      </c>
      <c r="T13" s="10">
        <f>DONNEES!T15/DONNEES!T14-1</f>
        <v>-6.259580991313185E-3</v>
      </c>
      <c r="U13" s="10">
        <f>DONNEES!U15/DONNEES!U14-1</f>
        <v>-2.3326793110965749E-2</v>
      </c>
      <c r="V13" s="10">
        <f>DONNEES!V15/DONNEES!V14-1</f>
        <v>9.4197437829701691E-4</v>
      </c>
      <c r="W13" s="10">
        <f>DONNEES!W15/DONNEES!W14-1</f>
        <v>-3.4232237409185906E-2</v>
      </c>
      <c r="X13" s="10">
        <f>DONNEES!X15/DONNEES!X14-1</f>
        <v>2.6448215330602487E-2</v>
      </c>
      <c r="Y13" s="10">
        <f>DONNEES!Y15/DONNEES!Y14-1</f>
        <v>3.154574132492094E-3</v>
      </c>
      <c r="Z13" s="10">
        <f>DONNEES!Z15/DONNEES!Z14-1</f>
        <v>6.4702877575344431E-3</v>
      </c>
      <c r="AA13" s="10">
        <f>DONNEES!AA15/DONNEES!AA14-1</f>
        <v>-1.1695154864413304E-2</v>
      </c>
      <c r="AB13" s="10">
        <f>DONNEES!AB15/DONNEES!AB14-1</f>
        <v>-1.35060679435689E-2</v>
      </c>
      <c r="AC13" s="10">
        <f>DONNEES!AC15/DONNEES!AC14-1</f>
        <v>-1.6113371923364594E-2</v>
      </c>
    </row>
    <row r="14" spans="2:29">
      <c r="B14" s="10"/>
      <c r="C14" s="10">
        <f>DONNEES!C16/DONNEES!C15-1</f>
        <v>-9.3603744149767243E-3</v>
      </c>
      <c r="D14" s="10">
        <f>DONNEES!D16/DONNEES!D15-1</f>
        <v>8.8601036269430056E-2</v>
      </c>
      <c r="E14" s="10">
        <f>DONNEES!E16/DONNEES!E15-1</f>
        <v>5.6137977680081219E-2</v>
      </c>
      <c r="F14" s="10">
        <f>DONNEES!F16/DONNEES!F15-1</f>
        <v>3.6423841059602724E-2</v>
      </c>
      <c r="G14" s="10">
        <f>DONNEES!G16/DONNEES!G15-1</f>
        <v>2.866069002988314E-2</v>
      </c>
      <c r="H14" s="10">
        <f>DONNEES!H16/DONNEES!H15-1</f>
        <v>4.1250831669993326E-2</v>
      </c>
      <c r="I14" s="10">
        <f>DONNEES!I16/DONNEES!I15-1</f>
        <v>2.0000000000000018E-2</v>
      </c>
      <c r="J14" s="10">
        <f>DONNEES!J16/DONNEES!J15-1</f>
        <v>3.7082601054481579E-2</v>
      </c>
      <c r="K14" s="10">
        <f>DONNEES!K16/DONNEES!K15-1</f>
        <v>9.258793969849255E-2</v>
      </c>
      <c r="L14" s="10">
        <f>DONNEES!L16/DONNEES!L15-1</f>
        <v>2.8813559322033777E-2</v>
      </c>
      <c r="M14" s="10">
        <f>DONNEES!M16/DONNEES!M15-1</f>
        <v>1.8738090196908752E-2</v>
      </c>
      <c r="N14" s="10">
        <f>DONNEES!N16/DONNEES!N15-1</f>
        <v>-5.6639395846443952E-3</v>
      </c>
      <c r="O14" s="10">
        <f>DONNEES!O16/DONNEES!O15-1</f>
        <v>1.0787486515641875E-2</v>
      </c>
      <c r="P14" s="10">
        <f>DONNEES!P16/DONNEES!P15-1</f>
        <v>3.488372093023262E-2</v>
      </c>
      <c r="Q14" s="10">
        <f>DONNEES!Q16/DONNEES!Q15-1</f>
        <v>4.8269230769230731E-2</v>
      </c>
      <c r="R14" s="10">
        <f>DONNEES!R16/DONNEES!R15-1</f>
        <v>6.2416998671978918E-2</v>
      </c>
      <c r="S14" s="10">
        <f>DONNEES!S16/DONNEES!S15-1</f>
        <v>6.6190097961338346E-4</v>
      </c>
      <c r="T14" s="10">
        <f>DONNEES!T16/DONNEES!T15-1</f>
        <v>3.1880704460727438E-2</v>
      </c>
      <c r="U14" s="10">
        <f>DONNEES!U16/DONNEES!U15-1</f>
        <v>5.8482142857142927E-2</v>
      </c>
      <c r="V14" s="10">
        <f>DONNEES!V16/DONNEES!V15-1</f>
        <v>6.8699416525503487E-2</v>
      </c>
      <c r="W14" s="10">
        <f>DONNEES!W16/DONNEES!W15-1</f>
        <v>5.1510901440775081E-2</v>
      </c>
      <c r="X14" s="10">
        <f>DONNEES!X16/DONNEES!X15-1</f>
        <v>2.610876752935809E-2</v>
      </c>
      <c r="Y14" s="10">
        <f>DONNEES!Y16/DONNEES!Y15-1</f>
        <v>7.0125786163522053E-2</v>
      </c>
      <c r="Z14" s="10">
        <f>DONNEES!Z16/DONNEES!Z15-1</f>
        <v>1.9286076805955066E-2</v>
      </c>
      <c r="AA14" s="10">
        <f>DONNEES!AA16/DONNEES!AA15-1</f>
        <v>8.9726918075422546E-2</v>
      </c>
      <c r="AB14" s="10">
        <f>DONNEES!AB16/DONNEES!AB15-1</f>
        <v>5.2801763733235196E-2</v>
      </c>
      <c r="AC14" s="10">
        <f>DONNEES!AC16/DONNEES!AC15-1</f>
        <v>5.4362597066436535E-2</v>
      </c>
    </row>
    <row r="15" spans="2:29">
      <c r="B15" s="10"/>
      <c r="C15" s="10">
        <f>DONNEES!C17/DONNEES!C16-1</f>
        <v>1.0629921259842634E-2</v>
      </c>
      <c r="D15" s="10">
        <f>DONNEES!D17/DONNEES!D16-1</f>
        <v>7.1394574012373369E-3</v>
      </c>
      <c r="E15" s="10">
        <f>DONNEES!E17/DONNEES!E16-1</f>
        <v>3.5542747358309423E-2</v>
      </c>
      <c r="F15" s="10">
        <f>DONNEES!F17/DONNEES!F16-1</f>
        <v>1.6613418530351476E-2</v>
      </c>
      <c r="G15" s="10">
        <f>DONNEES!G17/DONNEES!G16-1</f>
        <v>-9.2433645847100898E-4</v>
      </c>
      <c r="H15" s="10">
        <f>DONNEES!H17/DONNEES!H16-1</f>
        <v>9.5846645367412275E-3</v>
      </c>
      <c r="I15" s="10">
        <f>DONNEES!I17/DONNEES!I16-1</f>
        <v>4.8058439061899882E-3</v>
      </c>
      <c r="J15" s="10">
        <f>DONNEES!J17/DONNEES!J16-1</f>
        <v>-1.711574309439079E-2</v>
      </c>
      <c r="K15" s="10">
        <f>DONNEES!K17/DONNEES!K16-1</f>
        <v>-6.4390019546970434E-3</v>
      </c>
      <c r="L15" s="10">
        <f>DONNEES!L17/DONNEES!L16-1</f>
        <v>1.3014827018121844E-2</v>
      </c>
      <c r="M15" s="10">
        <f>DONNEES!M17/DONNEES!M16-1</f>
        <v>-5.0919671620077711E-3</v>
      </c>
      <c r="N15" s="10">
        <f>DONNEES!N17/DONNEES!N16-1</f>
        <v>0</v>
      </c>
      <c r="O15" s="10">
        <f>DONNEES!O17/DONNEES!O16-1</f>
        <v>-1.1739594450373425E-2</v>
      </c>
      <c r="P15" s="10">
        <f>DONNEES!P17/DONNEES!P16-1</f>
        <v>5.6179775280898792E-2</v>
      </c>
      <c r="Q15" s="10">
        <f>DONNEES!Q17/DONNEES!Q16-1</f>
        <v>2.3481929921115308E-2</v>
      </c>
      <c r="R15" s="10">
        <f>DONNEES!R17/DONNEES!R16-1</f>
        <v>-4.0277777777778523E-3</v>
      </c>
      <c r="S15" s="10">
        <f>DONNEES!S17/DONNEES!S16-1</f>
        <v>-4.6170128323852477E-2</v>
      </c>
      <c r="T15" s="10">
        <f>DONNEES!T17/DONNEES!T16-1</f>
        <v>-4.273078360533189E-2</v>
      </c>
      <c r="U15" s="10">
        <f>DONNEES!U17/DONNEES!U16-1</f>
        <v>2.1299029945170744E-2</v>
      </c>
      <c r="V15" s="10">
        <f>DONNEES!V17/DONNEES!V16-1</f>
        <v>3.8746037337089589E-3</v>
      </c>
      <c r="W15" s="10">
        <f>DONNEES!W17/DONNEES!W16-1</f>
        <v>3.6134351885534155E-2</v>
      </c>
      <c r="X15" s="10">
        <f>DONNEES!X17/DONNEES!X16-1</f>
        <v>-1.6333333333333311E-2</v>
      </c>
      <c r="Y15" s="10">
        <f>DONNEES!Y17/DONNEES!Y16-1</f>
        <v>-2.3067881281222502E-2</v>
      </c>
      <c r="Z15" s="10">
        <f>DONNEES!Z17/DONNEES!Z16-1</f>
        <v>8.1327800829875674E-3</v>
      </c>
      <c r="AA15" s="10">
        <f>DONNEES!AA17/DONNEES!AA16-1</f>
        <v>1.5513126491646823E-2</v>
      </c>
      <c r="AB15" s="10">
        <f>DONNEES!AB17/DONNEES!AB16-1</f>
        <v>4.2579924612593523E-3</v>
      </c>
      <c r="AC15" s="10">
        <f>DONNEES!AC17/DONNEES!AC16-1</f>
        <v>4.3422445670797671E-3</v>
      </c>
    </row>
    <row r="16" spans="2:29">
      <c r="B16" s="10"/>
      <c r="C16" s="10">
        <f>DONNEES!C18/DONNEES!C17-1</f>
        <v>-3.467082197117255E-2</v>
      </c>
      <c r="D16" s="10">
        <f>DONNEES!D18/DONNEES!D17-1</f>
        <v>4.1115311909262875E-2</v>
      </c>
      <c r="E16" s="10">
        <f>DONNEES!E18/DONNEES!E17-1</f>
        <v>-2.2881880024737233E-2</v>
      </c>
      <c r="F16" s="10">
        <f>DONNEES!F18/DONNEES!F17-1</f>
        <v>1.0999371464487817E-2</v>
      </c>
      <c r="G16" s="10">
        <f>DONNEES!G18/DONNEES!G17-1</f>
        <v>-5.2868094105196217E-4</v>
      </c>
      <c r="H16" s="10">
        <f>DONNEES!H18/DONNEES!H17-1</f>
        <v>3.9556962025316444E-2</v>
      </c>
      <c r="I16" s="10">
        <f>DONNEES!I18/DONNEES!I17-1</f>
        <v>-2.4296919839296049E-2</v>
      </c>
      <c r="J16" s="10">
        <f>DONNEES!J18/DONNEES!J17-1</f>
        <v>5.1724137931032921E-3</v>
      </c>
      <c r="K16" s="10">
        <f>DONNEES!K18/DONNEES!K17-1</f>
        <v>2.4302742738109284E-3</v>
      </c>
      <c r="L16" s="10">
        <f>DONNEES!L18/DONNEES!L17-1</f>
        <v>3.3989266547405972E-2</v>
      </c>
      <c r="M16" s="10">
        <f>DONNEES!M18/DONNEES!M17-1</f>
        <v>4.5540004177982096E-2</v>
      </c>
      <c r="N16" s="10">
        <f>DONNEES!N18/DONNEES!N17-1</f>
        <v>5.6962025316455556E-2</v>
      </c>
      <c r="O16" s="10">
        <f>DONNEES!O18/DONNEES!O17-1</f>
        <v>-1.0799136069113979E-3</v>
      </c>
      <c r="P16" s="10">
        <f>DONNEES!P18/DONNEES!P17-1</f>
        <v>-1.0638297872340385E-2</v>
      </c>
      <c r="Q16" s="10">
        <f>DONNEES!Q18/DONNEES!Q17-1</f>
        <v>-6.9905000896217651E-3</v>
      </c>
      <c r="R16" s="10">
        <f>DONNEES!R18/DONNEES!R17-1</f>
        <v>1.3945056477493445E-4</v>
      </c>
      <c r="S16" s="10">
        <f>DONNEES!S18/DONNEES!S17-1</f>
        <v>-2.9126213592232886E-2</v>
      </c>
      <c r="T16" s="10">
        <f>DONNEES!T18/DONNEES!T17-1</f>
        <v>-1.665799062988027E-2</v>
      </c>
      <c r="U16" s="10">
        <f>DONNEES!U18/DONNEES!U17-1</f>
        <v>-3.7786495973570089E-2</v>
      </c>
      <c r="V16" s="10">
        <f>DONNEES!V18/DONNEES!V17-1</f>
        <v>5.6140350877194045E-3</v>
      </c>
      <c r="W16" s="10">
        <f>DONNEES!W18/DONNEES!W17-1</f>
        <v>3.042715038033883E-3</v>
      </c>
      <c r="X16" s="10">
        <f>DONNEES!X18/DONNEES!X17-1</f>
        <v>-1.4232463571670628E-2</v>
      </c>
      <c r="Y16" s="10">
        <f>DONNEES!Y18/DONNEES!Y17-1</f>
        <v>8.7231162580838628E-3</v>
      </c>
      <c r="Z16" s="10">
        <f>DONNEES!Z18/DONNEES!Z17-1</f>
        <v>2.6341784655910416E-2</v>
      </c>
      <c r="AA16" s="10">
        <f>DONNEES!AA18/DONNEES!AA17-1</f>
        <v>4.7003525264395218E-3</v>
      </c>
      <c r="AB16" s="10">
        <f>DONNEES!AB18/DONNEES!AB17-1</f>
        <v>1.6751233752692052E-3</v>
      </c>
      <c r="AC16" s="10">
        <f>DONNEES!AC18/DONNEES!AC17-1</f>
        <v>-4.9905790090132296E-4</v>
      </c>
    </row>
    <row r="17" spans="2:29">
      <c r="B17" s="10"/>
      <c r="C17" s="10">
        <f>DONNEES!C19/DONNEES!C18-1</f>
        <v>0.27118644067796605</v>
      </c>
      <c r="D17" s="10">
        <f>DONNEES!D19/DONNEES!D18-1</f>
        <v>4.5846572855197332E-2</v>
      </c>
      <c r="E17" s="10">
        <f>DONNEES!E19/DONNEES!E18-1</f>
        <v>4.9367088607594756E-2</v>
      </c>
      <c r="F17" s="10">
        <f>DONNEES!F19/DONNEES!F18-1</f>
        <v>-8.392912651538742E-3</v>
      </c>
      <c r="G17" s="10">
        <f>DONNEES!G19/DONNEES!G18-1</f>
        <v>3.1473155249933882E-2</v>
      </c>
      <c r="H17" s="10">
        <f>DONNEES!H19/DONNEES!H18-1</f>
        <v>0.12633181126331805</v>
      </c>
      <c r="I17" s="10">
        <f>DONNEES!I19/DONNEES!I18-1</f>
        <v>1.5686274509803866E-2</v>
      </c>
      <c r="J17" s="10">
        <f>DONNEES!J19/DONNEES!J18-1</f>
        <v>4.6312178387650116E-2</v>
      </c>
      <c r="K17" s="10">
        <f>DONNEES!K19/DONNEES!K18-1</f>
        <v>6.6959131840220731E-3</v>
      </c>
      <c r="L17" s="10">
        <f>DONNEES!L19/DONNEES!L18-1</f>
        <v>0.10097514941805597</v>
      </c>
      <c r="M17" s="10">
        <f>DONNEES!M19/DONNEES!M18-1</f>
        <v>1.8581418581418596E-2</v>
      </c>
      <c r="N17" s="10">
        <f>DONNEES!N19/DONNEES!N18-1</f>
        <v>-5.9880239520956335E-3</v>
      </c>
      <c r="O17" s="10">
        <f>DONNEES!O19/DONNEES!O18-1</f>
        <v>7.5675675675674903E-3</v>
      </c>
      <c r="P17" s="10">
        <f>DONNEES!P19/DONNEES!P18-1</f>
        <v>-2.7956989247311714E-2</v>
      </c>
      <c r="Q17" s="10">
        <f>DONNEES!Q19/DONNEES!Q18-1</f>
        <v>1.2815884476534256E-2</v>
      </c>
      <c r="R17" s="10">
        <f>DONNEES!R19/DONNEES!R18-1</f>
        <v>-5.9955382041270155E-3</v>
      </c>
      <c r="S17" s="10">
        <f>DONNEES!S19/DONNEES!S18-1</f>
        <v>1.3714285714285568E-2</v>
      </c>
      <c r="T17" s="10">
        <f>DONNEES!T19/DONNEES!T18-1</f>
        <v>-2.6469031233457008E-3</v>
      </c>
      <c r="U17" s="10">
        <f>DONNEES!U19/DONNEES!U18-1</f>
        <v>6.6952789699570747E-2</v>
      </c>
      <c r="V17" s="10">
        <f>DONNEES!V19/DONNEES!V18-1</f>
        <v>2.4424284717376121E-2</v>
      </c>
      <c r="W17" s="10">
        <f>DONNEES!W19/DONNEES!W18-1</f>
        <v>5.1335900128341994E-3</v>
      </c>
      <c r="X17" s="10">
        <f>DONNEES!X19/DONNEES!X18-1</f>
        <v>7.3335625071617727E-3</v>
      </c>
      <c r="Y17" s="10">
        <f>DONNEES!Y19/DONNEES!Y18-1</f>
        <v>9.4379007007604043E-2</v>
      </c>
      <c r="Z17" s="10">
        <f>DONNEES!Z19/DONNEES!Z18-1</f>
        <v>6.5768367019569673E-3</v>
      </c>
      <c r="AA17" s="10">
        <f>DONNEES!AA19/DONNEES!AA18-1</f>
        <v>1.70760233918128E-2</v>
      </c>
      <c r="AB17" s="10">
        <f>DONNEES!AB19/DONNEES!AB18-1</f>
        <v>1.6435247829797994E-2</v>
      </c>
      <c r="AC17" s="10">
        <f>DONNEES!AC19/DONNEES!AC18-1</f>
        <v>1.6173983043938911E-2</v>
      </c>
    </row>
    <row r="18" spans="2:29">
      <c r="B18" s="10"/>
      <c r="C18" s="10">
        <f>DONNEES!C20/DONNEES!C19-1</f>
        <v>-5.3968253968253999E-2</v>
      </c>
      <c r="D18" s="10">
        <f>DONNEES!D20/DONNEES!D19-1</f>
        <v>-9.5486111111110494E-3</v>
      </c>
      <c r="E18" s="10">
        <f>DONNEES!E20/DONNEES!E19-1</f>
        <v>7.8407720144755277E-3</v>
      </c>
      <c r="F18" s="10">
        <f>DONNEES!F20/DONNEES!F19-1</f>
        <v>-1.7554858934169193E-2</v>
      </c>
      <c r="G18" s="10">
        <f>DONNEES!G20/DONNEES!G19-1</f>
        <v>4.6025641025640995E-2</v>
      </c>
      <c r="H18" s="10">
        <f>DONNEES!H20/DONNEES!H19-1</f>
        <v>4.2432432432432332E-2</v>
      </c>
      <c r="I18" s="10">
        <f>DONNEES!I20/DONNEES!I19-1</f>
        <v>1.8532818532818629E-2</v>
      </c>
      <c r="J18" s="10">
        <f>DONNEES!J20/DONNEES!J19-1</f>
        <v>-9.8360655737704805E-3</v>
      </c>
      <c r="K18" s="10">
        <f>DONNEES!K20/DONNEES!K19-1</f>
        <v>1.6055045871559592E-2</v>
      </c>
      <c r="L18" s="10">
        <f>DONNEES!L20/DONNEES!L19-1</f>
        <v>-8.5714285714285632E-3</v>
      </c>
      <c r="M18" s="10">
        <f>DONNEES!M20/DONNEES!M19-1</f>
        <v>1.961553550412054E-3</v>
      </c>
      <c r="N18" s="10">
        <f>DONNEES!N20/DONNEES!N19-1</f>
        <v>-6.0240963855422436E-3</v>
      </c>
      <c r="O18" s="10">
        <f>DONNEES!O20/DONNEES!O19-1</f>
        <v>-1.1802575107296098E-2</v>
      </c>
      <c r="P18" s="10">
        <f>DONNEES!P20/DONNEES!P19-1</f>
        <v>1.7699115044247815E-2</v>
      </c>
      <c r="Q18" s="10">
        <f>DONNEES!Q20/DONNEES!Q19-1</f>
        <v>1.8891463197291181E-2</v>
      </c>
      <c r="R18" s="10">
        <f>DONNEES!R20/DONNEES!R19-1</f>
        <v>3.029877963248695E-2</v>
      </c>
      <c r="S18" s="10">
        <f>DONNEES!S20/DONNEES!S19-1</f>
        <v>9.0191657271703196E-3</v>
      </c>
      <c r="T18" s="10">
        <f>DONNEES!T20/DONNEES!T19-1</f>
        <v>2.2027600849256812E-2</v>
      </c>
      <c r="U18" s="10">
        <f>DONNEES!U20/DONNEES!U19-1</f>
        <v>-4.4247787610619538E-3</v>
      </c>
      <c r="V18" s="10">
        <f>DONNEES!V20/DONNEES!V19-1</f>
        <v>-1.5667574931880091E-2</v>
      </c>
      <c r="W18" s="10">
        <f>DONNEES!W20/DONNEES!W19-1</f>
        <v>1.9849100406267972E-2</v>
      </c>
      <c r="X18" s="10">
        <f>DONNEES!X20/DONNEES!X19-1</f>
        <v>2.1726766010692788E-2</v>
      </c>
      <c r="Y18" s="10">
        <f>DONNEES!Y20/DONNEES!Y19-1</f>
        <v>2.1798365122615904E-2</v>
      </c>
      <c r="Z18" s="10">
        <f>DONNEES!Z20/DONNEES!Z19-1</f>
        <v>9.8804780876493581E-3</v>
      </c>
      <c r="AA18" s="10">
        <f>DONNEES!AA20/DONNEES!AA19-1</f>
        <v>2.1619135234590692E-2</v>
      </c>
      <c r="AB18" s="10">
        <f>DONNEES!AB20/DONNEES!AB19-1</f>
        <v>1.1523796845292367E-2</v>
      </c>
      <c r="AC18" s="10">
        <f>DONNEES!AC20/DONNEES!AC19-1</f>
        <v>1.1356428917027817E-2</v>
      </c>
    </row>
    <row r="19" spans="2:29">
      <c r="B19" s="10"/>
      <c r="C19" s="10">
        <f>DONNEES!C21/DONNEES!C20-1</f>
        <v>5.4026845637583865E-2</v>
      </c>
      <c r="D19" s="10">
        <f>DONNEES!D21/DONNEES!D20-1</f>
        <v>7.8878177037686736E-3</v>
      </c>
      <c r="E19" s="10">
        <f>DONNEES!E21/DONNEES!E20-1</f>
        <v>1.7354877318970674E-2</v>
      </c>
      <c r="F19" s="10">
        <f>DONNEES!F21/DONNEES!F20-1</f>
        <v>-1.5634971282705745E-2</v>
      </c>
      <c r="G19" s="10">
        <f>DONNEES!G21/DONNEES!G20-1</f>
        <v>2.1326142909670276E-2</v>
      </c>
      <c r="H19" s="10">
        <f>DONNEES!H21/DONNEES!H20-1</f>
        <v>-1.5556131708581833E-2</v>
      </c>
      <c r="I19" s="10">
        <f>DONNEES!I21/DONNEES!I20-1</f>
        <v>2.3881728582259454E-2</v>
      </c>
      <c r="J19" s="10">
        <f>DONNEES!J21/DONNEES!J20-1</f>
        <v>4.3046357615894149E-2</v>
      </c>
      <c r="K19" s="10">
        <f>DONNEES!K21/DONNEES!K20-1</f>
        <v>-2.3702031602708118E-3</v>
      </c>
      <c r="L19" s="10">
        <f>DONNEES!L21/DONNEES!L20-1</f>
        <v>1.0086455331411948E-2</v>
      </c>
      <c r="M19" s="10">
        <f>DONNEES!M21/DONNEES!M20-1</f>
        <v>4.6985121378231298E-3</v>
      </c>
      <c r="N19" s="10">
        <f>DONNEES!N21/DONNEES!N20-1</f>
        <v>0</v>
      </c>
      <c r="O19" s="10">
        <f>DONNEES!O21/DONNEES!O20-1</f>
        <v>1.8458197611292082E-2</v>
      </c>
      <c r="P19" s="10">
        <f>DONNEES!P21/DONNEES!P20-1</f>
        <v>-1.9565217391304346E-2</v>
      </c>
      <c r="Q19" s="10">
        <f>DONNEES!Q21/DONNEES!Q20-1</f>
        <v>-8.2210949798845467E-3</v>
      </c>
      <c r="R19" s="10">
        <f>DONNEES!R21/DONNEES!R20-1</f>
        <v>1.8379850238257278E-2</v>
      </c>
      <c r="S19" s="10">
        <f>DONNEES!S21/DONNEES!S20-1</f>
        <v>5.16759776536313E-3</v>
      </c>
      <c r="T19" s="10">
        <f>DONNEES!T21/DONNEES!T20-1</f>
        <v>4.1417813554920802E-2</v>
      </c>
      <c r="U19" s="10">
        <f>DONNEES!U21/DONNEES!U20-1</f>
        <v>6.0606060606060996E-3</v>
      </c>
      <c r="V19" s="10">
        <f>DONNEES!V21/DONNEES!V20-1</f>
        <v>-1.8166089965397925E-2</v>
      </c>
      <c r="W19" s="10">
        <f>DONNEES!W21/DONNEES!W20-1</f>
        <v>4.5526974732545966E-4</v>
      </c>
      <c r="X19" s="10">
        <f>DONNEES!X21/DONNEES!X20-1</f>
        <v>-8.7953685148073335E-3</v>
      </c>
      <c r="Y19" s="10">
        <f>DONNEES!Y21/DONNEES!Y20-1</f>
        <v>-2.2666666666667501E-3</v>
      </c>
      <c r="Z19" s="10">
        <f>DONNEES!Z21/DONNEES!Z20-1</f>
        <v>2.2881489663878707E-2</v>
      </c>
      <c r="AA19" s="10">
        <f>DONNEES!AA21/DONNEES!AA20-1</f>
        <v>8.2170193606483366E-3</v>
      </c>
      <c r="AB19" s="10">
        <f>DONNEES!AB21/DONNEES!AB20-1</f>
        <v>4.2181989977558842E-3</v>
      </c>
      <c r="AC19" s="10">
        <f>DONNEES!AC21/DONNEES!AC20-1</f>
        <v>4.0429028587858351E-3</v>
      </c>
    </row>
    <row r="20" spans="2:29">
      <c r="B20" s="10"/>
      <c r="C20" s="10">
        <f>DONNEES!C22/DONNEES!C21-1</f>
        <v>-4.2979942693409767E-2</v>
      </c>
      <c r="D20" s="10">
        <f>DONNEES!D22/DONNEES!D21-1</f>
        <v>-3.9130434782608581E-2</v>
      </c>
      <c r="E20" s="10">
        <f>DONNEES!E22/DONNEES!E21-1</f>
        <v>1.7647058823531125E-3</v>
      </c>
      <c r="F20" s="10">
        <f>DONNEES!F22/DONNEES!F21-1</f>
        <v>8.7520259319286975E-3</v>
      </c>
      <c r="G20" s="10">
        <f>DONNEES!G22/DONNEES!G21-1</f>
        <v>-4.560182407296276E-3</v>
      </c>
      <c r="H20" s="10">
        <f>DONNEES!H22/DONNEES!H21-1</f>
        <v>2.9760337108243329E-2</v>
      </c>
      <c r="I20" s="10">
        <f>DONNEES!I22/DONNEES!I21-1</f>
        <v>-1.2773047019622452E-2</v>
      </c>
      <c r="J20" s="10">
        <f>DONNEES!J22/DONNEES!J21-1</f>
        <v>2.857142857142847E-2</v>
      </c>
      <c r="K20" s="10">
        <f>DONNEES!K22/DONNEES!K21-1</f>
        <v>-9.729607421654074E-3</v>
      </c>
      <c r="L20" s="10">
        <f>DONNEES!L22/DONNEES!L21-1</f>
        <v>1.711840228245376E-2</v>
      </c>
      <c r="M20" s="10">
        <f>DONNEES!M22/DONNEES!M21-1</f>
        <v>7.2096648480124426E-3</v>
      </c>
      <c r="N20" s="10">
        <f>DONNEES!N22/DONNEES!N21-1</f>
        <v>-1.2121212121212088E-2</v>
      </c>
      <c r="O20" s="10">
        <f>DONNEES!O22/DONNEES!O21-1</f>
        <v>-3.8379530916844429E-2</v>
      </c>
      <c r="P20" s="10">
        <f>DONNEES!P22/DONNEES!P21-1</f>
        <v>-3.1929046563193064E-2</v>
      </c>
      <c r="Q20" s="10">
        <f>DONNEES!Q22/DONNEES!Q21-1</f>
        <v>1.0582010582009804E-3</v>
      </c>
      <c r="R20" s="10">
        <f>DONNEES!R22/DONNEES!R21-1</f>
        <v>2.6470588235294246E-2</v>
      </c>
      <c r="S20" s="10">
        <f>DONNEES!S22/DONNEES!S21-1</f>
        <v>-2.9595664860358473E-2</v>
      </c>
      <c r="T20" s="10">
        <f>DONNEES!T22/DONNEES!T21-1</f>
        <v>-1.5958109961351274E-2</v>
      </c>
      <c r="U20" s="10">
        <f>DONNEES!U22/DONNEES!U21-1</f>
        <v>8.4337349397589634E-3</v>
      </c>
      <c r="V20" s="10">
        <f>DONNEES!V22/DONNEES!V21-1</f>
        <v>-2.4669603524229089E-2</v>
      </c>
      <c r="W20" s="10">
        <f>DONNEES!W22/DONNEES!W21-1</f>
        <v>-2.9010238907849928E-2</v>
      </c>
      <c r="X20" s="10">
        <f>DONNEES!X22/DONNEES!X21-1</f>
        <v>-2.8866674154779393E-2</v>
      </c>
      <c r="Y20" s="10">
        <f>DONNEES!Y22/DONNEES!Y21-1</f>
        <v>5.7463584124015643E-3</v>
      </c>
      <c r="Z20" s="10">
        <f>DONNEES!Z22/DONNEES!Z21-1</f>
        <v>6.9423017587164626E-3</v>
      </c>
      <c r="AA20" s="10">
        <f>DONNEES!AA22/DONNEES!AA21-1</f>
        <v>-2.5789885006140323E-2</v>
      </c>
      <c r="AB20" s="10">
        <f>DONNEES!AB22/DONNEES!AB21-1</f>
        <v>-1.3942234991683011E-2</v>
      </c>
      <c r="AC20" s="10">
        <f>DONNEES!AC22/DONNEES!AC21-1</f>
        <v>-1.5778143161158775E-2</v>
      </c>
    </row>
    <row r="21" spans="2:29">
      <c r="B21" s="10"/>
      <c r="C21" s="10">
        <f>DONNEES!C23/DONNEES!C22-1</f>
        <v>-1.1310711909514271E-2</v>
      </c>
      <c r="D21" s="10">
        <f>DONNEES!D23/DONNEES!D22-1</f>
        <v>9.9547511312216841E-3</v>
      </c>
      <c r="E21" s="10">
        <f>DONNEES!E23/DONNEES!E22-1</f>
        <v>-3.2295948326482748E-2</v>
      </c>
      <c r="F21" s="10">
        <f>DONNEES!F23/DONNEES!F22-1</f>
        <v>1.5102827763496141E-2</v>
      </c>
      <c r="G21" s="10">
        <f>DONNEES!G23/DONNEES!G22-1</f>
        <v>-2.2664255575648107E-2</v>
      </c>
      <c r="H21" s="10">
        <f>DONNEES!H23/DONNEES!H22-1</f>
        <v>3.5549872122762283E-2</v>
      </c>
      <c r="I21" s="10">
        <f>DONNEES!I23/DONNEES!I22-1</f>
        <v>9.6756047252953392E-2</v>
      </c>
      <c r="J21" s="10">
        <f>DONNEES!J23/DONNEES!J22-1</f>
        <v>8.0246913580247048E-2</v>
      </c>
      <c r="K21" s="10">
        <f>DONNEES!K23/DONNEES!K22-1</f>
        <v>1.645150234205417E-2</v>
      </c>
      <c r="L21" s="10">
        <f>DONNEES!L23/DONNEES!L22-1</f>
        <v>5.7503506311360475E-2</v>
      </c>
      <c r="M21" s="10">
        <f>DONNEES!M23/DONNEES!M22-1</f>
        <v>5.1847552718127243E-2</v>
      </c>
      <c r="N21" s="10">
        <f>DONNEES!N23/DONNEES!N22-1</f>
        <v>-6.1349693251534498E-3</v>
      </c>
      <c r="O21" s="10">
        <f>DONNEES!O23/DONNEES!O22-1</f>
        <v>2.106430155210659E-2</v>
      </c>
      <c r="P21" s="10">
        <f>DONNEES!P23/DONNEES!P22-1</f>
        <v>-1.7865322950068596E-2</v>
      </c>
      <c r="Q21" s="10">
        <f>DONNEES!Q23/DONNEES!Q22-1</f>
        <v>6.835799859055669E-2</v>
      </c>
      <c r="R21" s="10">
        <f>DONNEES!R23/DONNEES!R22-1</f>
        <v>-1.1982287053920349E-2</v>
      </c>
      <c r="S21" s="10">
        <f>DONNEES!S23/DONNEES!S22-1</f>
        <v>-1.3029782359679221E-2</v>
      </c>
      <c r="T21" s="10">
        <f>DONNEES!T23/DONNEES!T22-1</f>
        <v>-1.7103762827822222E-2</v>
      </c>
      <c r="U21" s="10">
        <f>DONNEES!U23/DONNEES!U22-1</f>
        <v>-5.2170450019912384E-2</v>
      </c>
      <c r="V21" s="10">
        <f>DONNEES!V23/DONNEES!V22-1</f>
        <v>-4.3179765130984649E-2</v>
      </c>
      <c r="W21" s="10">
        <f>DONNEES!W23/DONNEES!W22-1</f>
        <v>1.9097832454598729E-2</v>
      </c>
      <c r="X21" s="10">
        <f>DONNEES!X23/DONNEES!X22-1</f>
        <v>2.2091140411751198E-2</v>
      </c>
      <c r="Y21" s="10">
        <f>DONNEES!Y23/DONNEES!Y22-1</f>
        <v>-3.1756577199043345E-2</v>
      </c>
      <c r="Z21" s="10">
        <f>DONNEES!Z23/DONNEES!Z22-1</f>
        <v>2.5126398038915365E-2</v>
      </c>
      <c r="AA21" s="10">
        <f>DONNEES!AA23/DONNEES!AA22-1</f>
        <v>-3.2088012835205237E-3</v>
      </c>
      <c r="AB21" s="10">
        <f>DONNEES!AB23/DONNEES!AB22-1</f>
        <v>-6.9895990948622977E-3</v>
      </c>
      <c r="AC21" s="10">
        <f>DONNEES!AC23/DONNEES!AC22-1</f>
        <v>-8.8621216415869508E-3</v>
      </c>
    </row>
    <row r="22" spans="2:29">
      <c r="B22" s="10"/>
      <c r="C22" s="10">
        <f>DONNEES!C24/DONNEES!C23-1</f>
        <v>2.2880215343203281E-2</v>
      </c>
      <c r="D22" s="10">
        <f>DONNEES!D24/DONNEES!D23-1</f>
        <v>-6.7652329749103957E-2</v>
      </c>
      <c r="E22" s="10">
        <f>DONNEES!E24/DONNEES!E23-1</f>
        <v>-8.3737864077669921E-2</v>
      </c>
      <c r="F22" s="10">
        <f>DONNEES!F24/DONNEES!F23-1</f>
        <v>-3.6720481164925656E-2</v>
      </c>
      <c r="G22" s="10">
        <f>DONNEES!G24/DONNEES!G23-1</f>
        <v>-1.973603059084672E-3</v>
      </c>
      <c r="H22" s="10">
        <f>DONNEES!H24/DONNEES!H23-1</f>
        <v>-7.4092368486045057E-4</v>
      </c>
      <c r="I22" s="10">
        <f>DONNEES!I24/DONNEES!I23-1</f>
        <v>-1.213882714994019E-2</v>
      </c>
      <c r="J22" s="10">
        <f>DONNEES!J24/DONNEES!J23-1</f>
        <v>2.8571428571428914E-3</v>
      </c>
      <c r="K22" s="10">
        <f>DONNEES!K24/DONNEES!K23-1</f>
        <v>-2.3940654153085217E-2</v>
      </c>
      <c r="L22" s="10">
        <f>DONNEES!L24/DONNEES!L23-1</f>
        <v>-1.1936339522546358E-2</v>
      </c>
      <c r="M22" s="10">
        <f>DONNEES!M24/DONNEES!M23-1</f>
        <v>5.536141254368232E-2</v>
      </c>
      <c r="N22" s="10">
        <f>DONNEES!N24/DONNEES!N23-1</f>
        <v>-1.851851851851849E-2</v>
      </c>
      <c r="O22" s="10">
        <f>DONNEES!O24/DONNEES!O23-1</f>
        <v>-2.1715526601520208E-2</v>
      </c>
      <c r="P22" s="10">
        <f>DONNEES!P24/DONNEES!P23-1</f>
        <v>-3.6847014925373234E-2</v>
      </c>
      <c r="Q22" s="10">
        <f>DONNEES!Q24/DONNEES!Q23-1</f>
        <v>-3.5290237467018426E-2</v>
      </c>
      <c r="R22" s="10">
        <f>DONNEES!R24/DONNEES!R23-1</f>
        <v>-2.8737147376746597E-2</v>
      </c>
      <c r="S22" s="10">
        <f>DONNEES!S24/DONNEES!S23-1</f>
        <v>-1.6103293195996127E-2</v>
      </c>
      <c r="T22" s="10">
        <f>DONNEES!T24/DONNEES!T23-1</f>
        <v>-2.6811033771590553E-2</v>
      </c>
      <c r="U22" s="10">
        <f>DONNEES!U24/DONNEES!U23-1</f>
        <v>2.1008403361344463E-2</v>
      </c>
      <c r="V22" s="10">
        <f>DONNEES!V24/DONNEES!V23-1</f>
        <v>-1.5672205438066467E-2</v>
      </c>
      <c r="W22" s="10">
        <f>DONNEES!W24/DONNEES!W23-1</f>
        <v>-1.2071740630029804E-2</v>
      </c>
      <c r="X22" s="10">
        <f>DONNEES!X24/DONNEES!X23-1</f>
        <v>-6.1106710422089705E-3</v>
      </c>
      <c r="Y22" s="10">
        <f>DONNEES!Y24/DONNEES!Y23-1</f>
        <v>-3.3621517771373677E-2</v>
      </c>
      <c r="Z22" s="10">
        <f>DONNEES!Z24/DONNEES!Z23-1</f>
        <v>-3.1385443132565527E-3</v>
      </c>
      <c r="AA22" s="10">
        <f>DONNEES!AA24/DONNEES!AA23-1</f>
        <v>-3.1386525638077756E-2</v>
      </c>
      <c r="AB22" s="10">
        <f>DONNEES!AB24/DONNEES!AB23-1</f>
        <v>-3.1573347976045385E-2</v>
      </c>
      <c r="AC22" s="10">
        <f>DONNEES!AC24/DONNEES!AC23-1</f>
        <v>-3.3991344620757813E-2</v>
      </c>
    </row>
    <row r="23" spans="2:29">
      <c r="B23" s="10"/>
      <c r="C23" s="10">
        <f>DONNEES!C25/DONNEES!C24-1</f>
        <v>-7.8947368421052544E-2</v>
      </c>
      <c r="D23" s="10">
        <f>DONNEES!D25/DONNEES!D24-1</f>
        <v>-0.12561268620855348</v>
      </c>
      <c r="E23" s="10">
        <f>DONNEES!E25/DONNEES!E24-1</f>
        <v>-0.21721854304635757</v>
      </c>
      <c r="F23" s="10">
        <f>DONNEES!F25/DONNEES!F24-1</f>
        <v>-6.9010844561288254E-2</v>
      </c>
      <c r="G23" s="10">
        <f>DONNEES!G25/DONNEES!G24-1</f>
        <v>-7.8235076010381932E-2</v>
      </c>
      <c r="H23" s="10">
        <f>DONNEES!H25/DONNEES!H24-1</f>
        <v>-8.7988136431043085E-2</v>
      </c>
      <c r="I23" s="10">
        <f>DONNEES!I25/DONNEES!I24-1</f>
        <v>-4.8632744894427149E-2</v>
      </c>
      <c r="J23" s="10">
        <f>DONNEES!J25/DONNEES!J24-1</f>
        <v>-5.8547008547008561E-2</v>
      </c>
      <c r="K23" s="10">
        <f>DONNEES!K25/DONNEES!K24-1</f>
        <v>-8.4408106863196664E-2</v>
      </c>
      <c r="L23" s="10">
        <f>DONNEES!L25/DONNEES!L24-1</f>
        <v>-9.3959731543624136E-2</v>
      </c>
      <c r="M23" s="10">
        <f>DONNEES!M25/DONNEES!M24-1</f>
        <v>-7.9818752178459462E-2</v>
      </c>
      <c r="N23" s="10">
        <f>DONNEES!N25/DONNEES!N24-1</f>
        <v>-5.4716981132075571E-2</v>
      </c>
      <c r="O23" s="10">
        <f>DONNEES!O25/DONNEES!O24-1</f>
        <v>-6.2153163152053326E-2</v>
      </c>
      <c r="P23" s="10">
        <f>DONNEES!P25/DONNEES!P24-1</f>
        <v>-6.9249394673123521E-2</v>
      </c>
      <c r="Q23" s="10">
        <f>DONNEES!Q25/DONNEES!Q24-1</f>
        <v>-7.7264957264957301E-2</v>
      </c>
      <c r="R23" s="10">
        <f>DONNEES!R25/DONNEES!R24-1</f>
        <v>-0.1030130293159609</v>
      </c>
      <c r="S23" s="10">
        <f>DONNEES!S25/DONNEES!S24-1</f>
        <v>-7.5936301975818243E-2</v>
      </c>
      <c r="T23" s="10">
        <f>DONNEES!T25/DONNEES!T24-1</f>
        <v>-2.4503311258278093E-2</v>
      </c>
      <c r="U23" s="10">
        <f>DONNEES!U25/DONNEES!U24-1</f>
        <v>-0.12572016460905344</v>
      </c>
      <c r="V23" s="10">
        <f>DONNEES!V25/DONNEES!V24-1</f>
        <v>-0.15729906004220229</v>
      </c>
      <c r="W23" s="10">
        <f>DONNEES!W25/DONNEES!W24-1</f>
        <v>-0.1199813801931805</v>
      </c>
      <c r="X23" s="10">
        <f>DONNEES!X25/DONNEES!X24-1</f>
        <v>-8.4253671866104884E-2</v>
      </c>
      <c r="Y23" s="10">
        <f>DONNEES!Y25/DONNEES!Y24-1</f>
        <v>-0.10082362965066738</v>
      </c>
      <c r="Z23" s="10">
        <f>DONNEES!Z25/DONNEES!Z24-1</f>
        <v>-0.10974512743628184</v>
      </c>
      <c r="AA23" s="10">
        <f>DONNEES!AA25/DONNEES!AA24-1</f>
        <v>-0.13198813056379832</v>
      </c>
      <c r="AB23" s="10">
        <f>DONNEES!AB25/DONNEES!AB24-1</f>
        <v>-0.10743661073409294</v>
      </c>
      <c r="AC23" s="10">
        <f>DONNEES!AC25/DONNEES!AC24-1</f>
        <v>-0.11118708720745918</v>
      </c>
    </row>
    <row r="24" spans="2:29">
      <c r="B24" s="10"/>
      <c r="C24" s="10">
        <f>DONNEES!C26/DONNEES!C25-1</f>
        <v>8.9285714285714191E-2</v>
      </c>
      <c r="D24" s="10">
        <f>DONNEES!D26/DONNEES!D25-1</f>
        <v>4.5724335018685336E-2</v>
      </c>
      <c r="E24" s="10">
        <f>DONNEES!E26/DONNEES!E25-1</f>
        <v>0.10786802030456855</v>
      </c>
      <c r="F24" s="10">
        <f>DONNEES!F26/DONNEES!F25-1</f>
        <v>5.0123543946346771E-2</v>
      </c>
      <c r="G24" s="10">
        <f>DONNEES!G26/DONNEES!G25-1</f>
        <v>-2.3866988468758343E-2</v>
      </c>
      <c r="H24" s="10">
        <f>DONNEES!H26/DONNEES!H25-1</f>
        <v>1.0298102981029844E-2</v>
      </c>
      <c r="I24" s="10">
        <f>DONNEES!I26/DONNEES!I25-1</f>
        <v>9.0231035110060143E-2</v>
      </c>
      <c r="J24" s="10">
        <f>DONNEES!J26/DONNEES!J25-1</f>
        <v>8.775911635648348E-2</v>
      </c>
      <c r="K24" s="10">
        <f>DONNEES!K26/DONNEES!K25-1</f>
        <v>0.1075336435668468</v>
      </c>
      <c r="L24" s="10">
        <f>DONNEES!L26/DONNEES!L25-1</f>
        <v>8.1481481481481488E-2</v>
      </c>
      <c r="M24" s="10">
        <f>DONNEES!M26/DONNEES!M25-1</f>
        <v>9.090909090909105E-2</v>
      </c>
      <c r="N24" s="10">
        <f>DONNEES!N26/DONNEES!N25-1</f>
        <v>-1.0645375914837052E-2</v>
      </c>
      <c r="O24" s="10">
        <f>DONNEES!O26/DONNEES!O25-1</f>
        <v>3.1952662721893565E-2</v>
      </c>
      <c r="P24" s="10">
        <f>DONNEES!P26/DONNEES!P25-1</f>
        <v>4.5785639958376922E-2</v>
      </c>
      <c r="Q24" s="10">
        <f>DONNEES!Q26/DONNEES!Q25-1</f>
        <v>8.0585402000741047E-2</v>
      </c>
      <c r="R24" s="10">
        <f>DONNEES!R26/DONNEES!R25-1</f>
        <v>5.0234528673021472E-2</v>
      </c>
      <c r="S24" s="10">
        <f>DONNEES!S26/DONNEES!S25-1</f>
        <v>1.4839636189564409E-2</v>
      </c>
      <c r="T24" s="10">
        <f>DONNEES!T26/DONNEES!T25-1</f>
        <v>-6.6530889341480659E-3</v>
      </c>
      <c r="U24" s="10">
        <f>DONNEES!U26/DONNEES!U25-1</f>
        <v>3.5773123087785352E-2</v>
      </c>
      <c r="V24" s="10">
        <f>DONNEES!V26/DONNEES!V25-1</f>
        <v>9.1964488959708657E-2</v>
      </c>
      <c r="W24" s="10">
        <f>DONNEES!W26/DONNEES!W25-1</f>
        <v>6.1756149166886987E-2</v>
      </c>
      <c r="X24" s="10">
        <f>DONNEES!X26/DONNEES!X25-1</f>
        <v>3.3320900161631029E-2</v>
      </c>
      <c r="Y24" s="10">
        <f>DONNEES!Y26/DONNEES!Y25-1</f>
        <v>3.3322804801010797E-2</v>
      </c>
      <c r="Z24" s="10">
        <f>DONNEES!Z26/DONNEES!Z25-1</f>
        <v>6.0289659818120622E-2</v>
      </c>
      <c r="AA24" s="10">
        <f>DONNEES!AA26/DONNEES!AA25-1</f>
        <v>1.1076165732257559E-2</v>
      </c>
      <c r="AB24" s="10">
        <f>DONNEES!AB26/DONNEES!AB25-1</f>
        <v>5.043117823621901E-2</v>
      </c>
      <c r="AC24" s="10">
        <f>DONNEES!AC26/DONNEES!AC25-1</f>
        <v>4.9451893685944937E-2</v>
      </c>
    </row>
    <row r="25" spans="2:29">
      <c r="B25" s="10"/>
      <c r="C25" s="10">
        <f>DONNEES!C27/DONNEES!C26-1</f>
        <v>-9.2786885245901618E-2</v>
      </c>
      <c r="D25" s="10">
        <f>DONNEES!D27/DONNEES!D26-1</f>
        <v>-0.15703174269497577</v>
      </c>
      <c r="E25" s="10">
        <f>DONNEES!E27/DONNEES!E26-1</f>
        <v>-6.1092019854906976E-3</v>
      </c>
      <c r="F25" s="10">
        <f>DONNEES!F27/DONNEES!F26-1</f>
        <v>-6.5546218487394947E-2</v>
      </c>
      <c r="G25" s="10">
        <f>DONNEES!G27/DONNEES!G26-1</f>
        <v>-5.6043956043956067E-2</v>
      </c>
      <c r="H25" s="10">
        <f>DONNEES!H27/DONNEES!H26-1</f>
        <v>-5.4184549356223299E-2</v>
      </c>
      <c r="I25" s="10">
        <f>DONNEES!I27/DONNEES!I26-1</f>
        <v>-2.8032704822292698E-2</v>
      </c>
      <c r="J25" s="10">
        <f>DONNEES!J27/DONNEES!J26-1</f>
        <v>-4.0200306023090882E-2</v>
      </c>
      <c r="K25" s="10">
        <f>DONNEES!K27/DONNEES!K26-1</f>
        <v>-4.9057460822166776E-2</v>
      </c>
      <c r="L25" s="10">
        <f>DONNEES!L27/DONNEES!L26-1</f>
        <v>-4.1095890410958846E-2</v>
      </c>
      <c r="M25" s="10">
        <f>DONNEES!M27/DONNEES!M26-1</f>
        <v>-9.7048611111111183E-2</v>
      </c>
      <c r="N25" s="10">
        <f>DONNEES!N27/DONNEES!N26-1</f>
        <v>8.7424344317417191E-3</v>
      </c>
      <c r="O25" s="10">
        <f>DONNEES!O27/DONNEES!O26-1</f>
        <v>-6.1926605504587284E-2</v>
      </c>
      <c r="P25" s="10">
        <f>DONNEES!P27/DONNEES!P26-1</f>
        <v>4.6766169154228709E-2</v>
      </c>
      <c r="Q25" s="10">
        <f>DONNEES!Q27/DONNEES!Q26-1</f>
        <v>-7.0632607577575834E-2</v>
      </c>
      <c r="R25" s="10">
        <f>DONNEES!R27/DONNEES!R26-1</f>
        <v>-4.1780723238726281E-2</v>
      </c>
      <c r="S25" s="10">
        <f>DONNEES!S27/DONNEES!S26-1</f>
        <v>-3.2232704402515799E-2</v>
      </c>
      <c r="T25" s="10">
        <f>DONNEES!T27/DONNEES!T26-1</f>
        <v>-7.2717331875341573E-2</v>
      </c>
      <c r="U25" s="10">
        <f>DONNEES!U27/DONNEES!U26-1</f>
        <v>-5.5441945012497107E-2</v>
      </c>
      <c r="V25" s="10">
        <f>DONNEES!V27/DONNEES!V26-1</f>
        <v>-3.6585365853658458E-2</v>
      </c>
      <c r="W25" s="10">
        <f>DONNEES!W27/DONNEES!W26-1</f>
        <v>-2.3913314235894934E-2</v>
      </c>
      <c r="X25" s="10">
        <f>DONNEES!X27/DONNEES!X26-1</f>
        <v>-1.8770304415834493E-2</v>
      </c>
      <c r="Y25" s="10">
        <f>DONNEES!Y27/DONNEES!Y26-1</f>
        <v>-2.9955677823628291E-2</v>
      </c>
      <c r="Z25" s="10">
        <f>DONNEES!Z27/DONNEES!Z26-1</f>
        <v>-4.6696315120711485E-2</v>
      </c>
      <c r="AA25" s="10">
        <f>DONNEES!AA27/DONNEES!AA26-1</f>
        <v>-4.3954557749526613E-2</v>
      </c>
      <c r="AB25" s="10">
        <f>DONNEES!AB27/DONNEES!AB26-1</f>
        <v>-3.7732925123785788E-2</v>
      </c>
      <c r="AC25" s="10">
        <f>DONNEES!AC27/DONNEES!AC26-1</f>
        <v>-3.640643081036754E-2</v>
      </c>
    </row>
    <row r="26" spans="2:29">
      <c r="B26" s="10"/>
      <c r="C26" s="10">
        <f>DONNEES!C28/DONNEES!C27-1</f>
        <v>4.8066498012287573E-2</v>
      </c>
      <c r="D26" s="10">
        <f>DONNEES!D28/DONNEES!D27-1</f>
        <v>-3.802992518703241E-2</v>
      </c>
      <c r="E26" s="10">
        <f>DONNEES!E28/DONNEES!E27-1</f>
        <v>3.8417210910487887E-2</v>
      </c>
      <c r="F26" s="10">
        <f>DONNEES!F28/DONNEES!F27-1</f>
        <v>-2.877697841726623E-2</v>
      </c>
      <c r="G26" s="10">
        <f>DONNEES!G28/DONNEES!G27-1</f>
        <v>4.9185098952269968E-2</v>
      </c>
      <c r="H26" s="10">
        <f>DONNEES!H28/DONNEES!H27-1</f>
        <v>4.1690300623936638E-2</v>
      </c>
      <c r="I26" s="10">
        <f>DONNEES!I28/DONNEES!I27-1</f>
        <v>1.7510729613734011E-2</v>
      </c>
      <c r="J26" s="10">
        <f>DONNEES!J28/DONNEES!J27-1</f>
        <v>-4.057971014492745E-2</v>
      </c>
      <c r="K26" s="10">
        <f>DONNEES!K28/DONNEES!K27-1</f>
        <v>2.6032959159302704E-2</v>
      </c>
      <c r="L26" s="10">
        <f>DONNEES!L28/DONNEES!L27-1</f>
        <v>-7.1428571428571397E-2</v>
      </c>
      <c r="M26" s="10">
        <f>DONNEES!M28/DONNEES!M27-1</f>
        <v>5.1144010767160131E-2</v>
      </c>
      <c r="N26" s="10">
        <f>DONNEES!N28/DONNEES!N27-1</f>
        <v>6.6666666666666652E-2</v>
      </c>
      <c r="O26" s="10">
        <f>DONNEES!O28/DONNEES!O27-1</f>
        <v>-6.1124694376526456E-3</v>
      </c>
      <c r="P26" s="10">
        <f>DONNEES!P28/DONNEES!P27-1</f>
        <v>-4.895437262357405E-2</v>
      </c>
      <c r="Q26" s="10">
        <f>DONNEES!Q28/DONNEES!Q27-1</f>
        <v>5.5155875299760293E-2</v>
      </c>
      <c r="R26" s="10">
        <f>DONNEES!R28/DONNEES!R27-1</f>
        <v>1.6689219666215616E-2</v>
      </c>
      <c r="S26" s="10">
        <f>DONNEES!S28/DONNEES!S27-1</f>
        <v>-4.3216896831843932E-2</v>
      </c>
      <c r="T26" s="10">
        <f>DONNEES!T28/DONNEES!T27-1</f>
        <v>5.0117924528303437E-3</v>
      </c>
      <c r="U26" s="10">
        <f>DONNEES!U28/DONNEES!U27-1</f>
        <v>2.5739716141448099E-2</v>
      </c>
      <c r="V26" s="10">
        <f>DONNEES!V28/DONNEES!V27-1</f>
        <v>1.6336687222763047E-2</v>
      </c>
      <c r="W26" s="10">
        <f>DONNEES!W28/DONNEES!W27-1</f>
        <v>3.9938752073497508E-2</v>
      </c>
      <c r="X26" s="10">
        <f>DONNEES!X28/DONNEES!X27-1</f>
        <v>-2.4892703862660959E-2</v>
      </c>
      <c r="Y26" s="10">
        <f>DONNEES!Y28/DONNEES!Y27-1</f>
        <v>1.0241058767921807E-2</v>
      </c>
      <c r="Z26" s="10">
        <f>DONNEES!Z28/DONNEES!Z27-1</f>
        <v>4.1819393535488025E-2</v>
      </c>
      <c r="AA26" s="10">
        <f>DONNEES!AA28/DONNEES!AA27-1</f>
        <v>4.0882727401329699E-2</v>
      </c>
      <c r="AB26" s="10">
        <f>DONNEES!AB28/DONNEES!AB27-1</f>
        <v>2.3198356553948196E-2</v>
      </c>
      <c r="AC26" s="10">
        <f>DONNEES!AC28/DONNEES!AC27-1</f>
        <v>2.4577787882497759E-2</v>
      </c>
    </row>
    <row r="27" spans="2:29">
      <c r="B27" s="10"/>
      <c r="C27" s="10">
        <f>DONNEES!C29/DONNEES!C28-1</f>
        <v>-3.896551724137931E-2</v>
      </c>
      <c r="D27" s="10">
        <f>DONNEES!D29/DONNEES!D28-1</f>
        <v>1.8794556059624101E-2</v>
      </c>
      <c r="E27" s="10">
        <f>DONNEES!E29/DONNEES!E28-1</f>
        <v>-7.251202367739551E-2</v>
      </c>
      <c r="F27" s="10">
        <f>DONNEES!F29/DONNEES!F28-1</f>
        <v>3.7037037037037646E-3</v>
      </c>
      <c r="G27" s="10">
        <f>DONNEES!G29/DONNEES!G28-1</f>
        <v>-2.1775312066574126E-2</v>
      </c>
      <c r="H27" s="10">
        <f>DONNEES!H29/DONNEES!H28-1</f>
        <v>9.8012523822488262E-3</v>
      </c>
      <c r="I27" s="10">
        <f>DONNEES!I29/DONNEES!I28-1</f>
        <v>-4.5554243293403074E-3</v>
      </c>
      <c r="J27" s="10">
        <f>DONNEES!J29/DONNEES!J28-1</f>
        <v>2.7190332326283873E-2</v>
      </c>
      <c r="K27" s="10">
        <f>DONNEES!K29/DONNEES!K28-1</f>
        <v>1.5712290502793325E-2</v>
      </c>
      <c r="L27" s="10">
        <f>DONNEES!L29/DONNEES!L28-1</f>
        <v>-7.692307692307665E-3</v>
      </c>
      <c r="M27" s="10">
        <f>DONNEES!M29/DONNEES!M28-1</f>
        <v>-6.7678800073167622E-3</v>
      </c>
      <c r="N27" s="10">
        <f>DONNEES!N29/DONNEES!N28-1</f>
        <v>-1.5000000000000013E-2</v>
      </c>
      <c r="O27" s="10">
        <f>DONNEES!O29/DONNEES!O28-1</f>
        <v>1.2300123001229846E-3</v>
      </c>
      <c r="P27" s="10">
        <f>DONNEES!P29/DONNEES!P28-1</f>
        <v>2.7486256871564141E-2</v>
      </c>
      <c r="Q27" s="10">
        <f>DONNEES!Q29/DONNEES!Q28-1</f>
        <v>1.6433566433566416E-2</v>
      </c>
      <c r="R27" s="10">
        <f>DONNEES!R29/DONNEES!R28-1</f>
        <v>4.4365572315883117E-3</v>
      </c>
      <c r="S27" s="10">
        <f>DONNEES!S29/DONNEES!S28-1</f>
        <v>4.9244353880115721E-3</v>
      </c>
      <c r="T27" s="10">
        <f>DONNEES!T29/DONNEES!T28-1</f>
        <v>-1.7307128190085175E-2</v>
      </c>
      <c r="U27" s="10">
        <f>DONNEES!U29/DONNEES!U28-1</f>
        <v>4.1510318949343317E-2</v>
      </c>
      <c r="V27" s="10">
        <f>DONNEES!V29/DONNEES!V28-1</f>
        <v>-8.1860762188631031E-2</v>
      </c>
      <c r="W27" s="10">
        <f>DONNEES!W29/DONNEES!W28-1</f>
        <v>4.3312883435582927E-2</v>
      </c>
      <c r="X27" s="10">
        <f>DONNEES!X29/DONNEES!X28-1</f>
        <v>1.0814889336016043E-2</v>
      </c>
      <c r="Y27" s="10">
        <f>DONNEES!Y29/DONNEES!Y28-1</f>
        <v>3.103555832813476E-2</v>
      </c>
      <c r="Z27" s="10">
        <f>DONNEES!Z29/DONNEES!Z28-1</f>
        <v>1.4712937789860936E-2</v>
      </c>
      <c r="AA27" s="10">
        <f>DONNEES!AA29/DONNEES!AA28-1</f>
        <v>-1.7124218537646119E-2</v>
      </c>
      <c r="AB27" s="10">
        <f>DONNEES!AB29/DONNEES!AB28-1</f>
        <v>-1.4303647314898971E-2</v>
      </c>
      <c r="AC27" s="10">
        <f>DONNEES!AC29/DONNEES!AC28-1</f>
        <v>-1.6912940319653069E-2</v>
      </c>
    </row>
    <row r="28" spans="2:29">
      <c r="B28" s="10"/>
      <c r="C28" s="10">
        <f>DONNEES!C30/DONNEES!C29-1</f>
        <v>-1.0764262648008671E-3</v>
      </c>
      <c r="D28" s="10">
        <f>DONNEES!D30/DONNEES!D29-1</f>
        <v>6.3613231552162031E-3</v>
      </c>
      <c r="E28" s="10">
        <f>DONNEES!E30/DONNEES!E29-1</f>
        <v>4.6270442760271147E-2</v>
      </c>
      <c r="F28" s="10">
        <f>DONNEES!F30/DONNEES!F29-1</f>
        <v>6.6789667896678839E-2</v>
      </c>
      <c r="G28" s="10">
        <f>DONNEES!G30/DONNEES!G29-1</f>
        <v>-3.714731320005682E-2</v>
      </c>
      <c r="H28" s="10">
        <f>DONNEES!H30/DONNEES!H29-1</f>
        <v>4.0442167700188714E-2</v>
      </c>
      <c r="I28" s="10">
        <f>DONNEES!I30/DONNEES!I29-1</f>
        <v>-2.7966101694915202E-2</v>
      </c>
      <c r="J28" s="10">
        <f>DONNEES!J30/DONNEES!J29-1</f>
        <v>1.3823529411764568E-2</v>
      </c>
      <c r="K28" s="10">
        <f>DONNEES!K30/DONNEES!K29-1</f>
        <v>5.3168328176922186E-2</v>
      </c>
      <c r="L28" s="10">
        <f>DONNEES!L30/DONNEES!L29-1</f>
        <v>3.7209302325581506E-2</v>
      </c>
      <c r="M28" s="10">
        <f>DONNEES!M30/DONNEES!M29-1</f>
        <v>-2.7624309392264568E-3</v>
      </c>
      <c r="N28" s="10">
        <f>DONNEES!N30/DONNEES!N29-1</f>
        <v>1.4593908629441543E-2</v>
      </c>
      <c r="O28" s="10">
        <f>DONNEES!O30/DONNEES!O29-1</f>
        <v>-4.7911547911547947E-2</v>
      </c>
      <c r="P28" s="10">
        <f>DONNEES!P30/DONNEES!P29-1</f>
        <v>-2.3346303501945553E-2</v>
      </c>
      <c r="Q28" s="10">
        <f>DONNEES!Q30/DONNEES!Q29-1</f>
        <v>3.3539731682146634E-2</v>
      </c>
      <c r="R28" s="10">
        <f>DONNEES!R30/DONNEES!R29-1</f>
        <v>-1.0011778563015383E-2</v>
      </c>
      <c r="S28" s="10">
        <f>DONNEES!S30/DONNEES!S29-1</f>
        <v>-3.7512673200405522E-2</v>
      </c>
      <c r="T28" s="10">
        <f>DONNEES!T30/DONNEES!T29-1</f>
        <v>1.1194029850746245E-2</v>
      </c>
      <c r="U28" s="10">
        <f>DONNEES!U30/DONNEES!U29-1</f>
        <v>-2.4994370637243857E-2</v>
      </c>
      <c r="V28" s="10">
        <f>DONNEES!V30/DONNEES!V29-1</f>
        <v>7.3043478260869543E-2</v>
      </c>
      <c r="W28" s="10">
        <f>DONNEES!W30/DONNEES!W29-1</f>
        <v>2.9636598847465612E-2</v>
      </c>
      <c r="X28" s="10">
        <f>DONNEES!X30/DONNEES!X29-1</f>
        <v>4.6777805424234931E-2</v>
      </c>
      <c r="Y28" s="10">
        <f>DONNEES!Y30/DONNEES!Y29-1</f>
        <v>4.3866283466948985E-2</v>
      </c>
      <c r="Z28" s="10">
        <f>DONNEES!Z30/DONNEES!Z29-1</f>
        <v>7.8802206461769941E-4</v>
      </c>
      <c r="AA28" s="10">
        <f>DONNEES!AA30/DONNEES!AA29-1</f>
        <v>5.0331858407079766E-2</v>
      </c>
      <c r="AB28" s="10">
        <f>DONNEES!AB30/DONNEES!AB29-1</f>
        <v>2.7047868300833056E-2</v>
      </c>
      <c r="AC28" s="10">
        <f>DONNEES!AC30/DONNEES!AC29-1</f>
        <v>2.8912406203246199E-2</v>
      </c>
    </row>
    <row r="29" spans="2:29">
      <c r="B29" s="10"/>
      <c r="C29" s="10">
        <f>DONNEES!C31/DONNEES!C30-1</f>
        <v>1.4727011494252817E-2</v>
      </c>
      <c r="D29" s="10">
        <f>DONNEES!D31/DONNEES!D30-1</f>
        <v>4.0202275600505599E-2</v>
      </c>
      <c r="E29" s="10">
        <f>DONNEES!E31/DONNEES!E30-1</f>
        <v>5.6423942051086584E-2</v>
      </c>
      <c r="F29" s="10">
        <f>DONNEES!F31/DONNEES!F30-1</f>
        <v>-3.8049117952265732E-3</v>
      </c>
      <c r="G29" s="10">
        <f>DONNEES!G31/DONNEES!G30-1</f>
        <v>5.4042114563392696E-2</v>
      </c>
      <c r="H29" s="10">
        <f>DONNEES!H31/DONNEES!H30-1</f>
        <v>1.0883648613630337E-2</v>
      </c>
      <c r="I29" s="10">
        <f>DONNEES!I31/DONNEES!I30-1</f>
        <v>4.6033129904097692E-2</v>
      </c>
      <c r="J29" s="10">
        <f>DONNEES!J31/DONNEES!J30-1</f>
        <v>-7.1656512909776593E-2</v>
      </c>
      <c r="K29" s="10">
        <f>DONNEES!K31/DONNEES!K30-1</f>
        <v>1.6102709172016061E-2</v>
      </c>
      <c r="L29" s="10">
        <f>DONNEES!L31/DONNEES!L30-1</f>
        <v>-5.8295964125560595E-2</v>
      </c>
      <c r="M29" s="10">
        <f>DONNEES!M31/DONNEES!M30-1</f>
        <v>4.9861495844875314E-2</v>
      </c>
      <c r="N29" s="10">
        <f>DONNEES!N31/DONNEES!N30-1</f>
        <v>6.2539086929325194E-4</v>
      </c>
      <c r="O29" s="10">
        <f>DONNEES!O31/DONNEES!O30-1</f>
        <v>9.5483870967741913E-2</v>
      </c>
      <c r="P29" s="10">
        <f>DONNEES!P31/DONNEES!P30-1</f>
        <v>7.8187250996015978E-2</v>
      </c>
      <c r="Q29" s="10">
        <f>DONNEES!Q31/DONNEES!Q30-1</f>
        <v>9.985022466298954E-4</v>
      </c>
      <c r="R29" s="10">
        <f>DONNEES!R31/DONNEES!R30-1</f>
        <v>4.1641879833432593E-2</v>
      </c>
      <c r="S29" s="10">
        <f>DONNEES!S31/DONNEES!S30-1</f>
        <v>2.35252808988764E-2</v>
      </c>
      <c r="T29" s="10">
        <f>DONNEES!T31/DONNEES!T30-1</f>
        <v>3.0996309963098323E-3</v>
      </c>
      <c r="U29" s="10">
        <f>DONNEES!U31/DONNEES!U30-1</f>
        <v>5.0808314087759987E-2</v>
      </c>
      <c r="V29" s="10">
        <f>DONNEES!V31/DONNEES!V30-1</f>
        <v>8.4386817936250802E-2</v>
      </c>
      <c r="W29" s="10">
        <f>DONNEES!W31/DONNEES!W30-1</f>
        <v>3.7921187892632879E-2</v>
      </c>
      <c r="X29" s="10">
        <f>DONNEES!X31/DONNEES!X30-1</f>
        <v>1.0934157356786267E-2</v>
      </c>
      <c r="Y29" s="10">
        <f>DONNEES!Y31/DONNEES!Y30-1</f>
        <v>1.622953195189103E-2</v>
      </c>
      <c r="Z29" s="10">
        <f>DONNEES!Z31/DONNEES!Z30-1</f>
        <v>2.7559055118110187E-2</v>
      </c>
      <c r="AA29" s="10">
        <f>DONNEES!AA31/DONNEES!AA30-1</f>
        <v>1.3823064770932314E-2</v>
      </c>
      <c r="AB29" s="10">
        <f>DONNEES!AB31/DONNEES!AB30-1</f>
        <v>3.5299872588278269E-2</v>
      </c>
      <c r="AC29" s="10">
        <f>DONNEES!AC31/DONNEES!AC30-1</f>
        <v>3.7038182881828918E-2</v>
      </c>
    </row>
    <row r="30" spans="2:29">
      <c r="B30" s="10"/>
      <c r="C30" s="10">
        <f>DONNEES!C32/DONNEES!C31-1</f>
        <v>-1.0619469026549311E-3</v>
      </c>
      <c r="D30" s="10">
        <f>DONNEES!D32/DONNEES!D31-1</f>
        <v>-7.1463296062226567E-2</v>
      </c>
      <c r="E30" s="10">
        <f>DONNEES!E32/DONNEES!E31-1</f>
        <v>-5.2327679538072824E-2</v>
      </c>
      <c r="F30" s="10">
        <f>DONNEES!F32/DONNEES!F31-1</f>
        <v>-2.1527777777777812E-2</v>
      </c>
      <c r="G30" s="10">
        <f>DONNEES!G32/DONNEES!G31-1</f>
        <v>-8.3263481419390772E-2</v>
      </c>
      <c r="H30" s="10">
        <f>DONNEES!H32/DONNEES!H31-1</f>
        <v>-4.5629325813893895E-2</v>
      </c>
      <c r="I30" s="10">
        <f>DONNEES!I32/DONNEES!I31-1</f>
        <v>-4.9674945824304095E-2</v>
      </c>
      <c r="J30" s="10">
        <f>DONNEES!J32/DONNEES!J31-1</f>
        <v>3.90625E-3</v>
      </c>
      <c r="K30" s="10">
        <f>DONNEES!K32/DONNEES!K31-1</f>
        <v>-2.7840239854374116E-2</v>
      </c>
      <c r="L30" s="10">
        <f>DONNEES!L32/DONNEES!L31-1</f>
        <v>-5.5555555555555469E-2</v>
      </c>
      <c r="M30" s="10">
        <f>DONNEES!M32/DONNEES!M31-1</f>
        <v>-7.0536499560246213E-2</v>
      </c>
      <c r="N30" s="10">
        <f>DONNEES!N32/DONNEES!N31-1</f>
        <v>-1.6874999999999973E-2</v>
      </c>
      <c r="O30" s="10">
        <f>DONNEES!O32/DONNEES!O31-1</f>
        <v>-1.1778563015312216E-3</v>
      </c>
      <c r="P30" s="10">
        <f>DONNEES!P32/DONNEES!P31-1</f>
        <v>-3.0023094688221619E-2</v>
      </c>
      <c r="Q30" s="10">
        <f>DONNEES!Q32/DONNEES!Q31-1</f>
        <v>-1.0806317539484578E-2</v>
      </c>
      <c r="R30" s="10">
        <f>DONNEES!R32/DONNEES!R31-1</f>
        <v>-3.7549971444888808E-2</v>
      </c>
      <c r="S30" s="10">
        <f>DONNEES!S32/DONNEES!S31-1</f>
        <v>-2.2641509433962259E-2</v>
      </c>
      <c r="T30" s="10">
        <f>DONNEES!T32/DONNEES!T31-1</f>
        <v>-4.1936433195997602E-2</v>
      </c>
      <c r="U30" s="10">
        <f>DONNEES!U32/DONNEES!U31-1</f>
        <v>-5.2527472527472585E-2</v>
      </c>
      <c r="V30" s="10">
        <f>DONNEES!V32/DONNEES!V31-1</f>
        <v>-9.5954563571143847E-2</v>
      </c>
      <c r="W30" s="10">
        <f>DONNEES!W32/DONNEES!W31-1</f>
        <v>-5.6344228018047837E-2</v>
      </c>
      <c r="X30" s="10">
        <f>DONNEES!X32/DONNEES!X31-1</f>
        <v>-4.2323066071008331E-3</v>
      </c>
      <c r="Y30" s="10">
        <f>DONNEES!Y32/DONNEES!Y31-1</f>
        <v>-3.7929559389704881E-2</v>
      </c>
      <c r="Z30" s="10">
        <f>DONNEES!Z32/DONNEES!Z31-1</f>
        <v>-3.8007662835249034E-2</v>
      </c>
      <c r="AA30" s="10">
        <f>DONNEES!AA32/DONNEES!AA31-1</f>
        <v>-7.5185040903778755E-2</v>
      </c>
      <c r="AB30" s="10">
        <f>DONNEES!AB32/DONNEES!AB31-1</f>
        <v>-4.4139461799641899E-2</v>
      </c>
      <c r="AC30" s="10">
        <f>DONNEES!AC32/DONNEES!AC31-1</f>
        <v>-4.5421877245939379E-2</v>
      </c>
    </row>
    <row r="31" spans="2:29">
      <c r="B31" s="10"/>
      <c r="C31" s="10">
        <f>DONNEES!C33/DONNEES!C32-1</f>
        <v>4.5357902197023403E-2</v>
      </c>
      <c r="D31" s="10">
        <f>DONNEES!D33/DONNEES!D32-1</f>
        <v>-5.104712041884818E-2</v>
      </c>
      <c r="E31" s="10">
        <f>DONNEES!E33/DONNEES!E32-1</f>
        <v>-5.5978674790556071E-2</v>
      </c>
      <c r="F31" s="10">
        <f>DONNEES!F33/DONNEES!F32-1</f>
        <v>2.8034066713981565E-2</v>
      </c>
      <c r="G31" s="10">
        <f>DONNEES!G33/DONNEES!G32-1</f>
        <v>-6.6595550137153348E-2</v>
      </c>
      <c r="H31" s="10">
        <f>DONNEES!H33/DONNEES!H32-1</f>
        <v>-5.9092130002685983E-2</v>
      </c>
      <c r="I31" s="10">
        <f>DONNEES!I33/DONNEES!I32-1</f>
        <v>-4.5079810559551015E-2</v>
      </c>
      <c r="J31" s="10">
        <f>DONNEES!J33/DONNEES!J32-1</f>
        <v>3.2684824902723619E-2</v>
      </c>
      <c r="K31" s="10">
        <f>DONNEES!K33/DONNEES!K32-1</f>
        <v>-6.4654697653926729E-2</v>
      </c>
      <c r="L31" s="10">
        <f>DONNEES!L33/DONNEES!L32-1</f>
        <v>-1.8487394957983239E-2</v>
      </c>
      <c r="M31" s="10">
        <f>DONNEES!M33/DONNEES!M32-1</f>
        <v>-1.5897047691143085E-2</v>
      </c>
      <c r="N31" s="10">
        <f>DONNEES!N33/DONNEES!N32-1</f>
        <v>-2.7972027972028024E-2</v>
      </c>
      <c r="O31" s="10">
        <f>DONNEES!O33/DONNEES!O32-1</f>
        <v>-6.1320754716981174E-2</v>
      </c>
      <c r="P31" s="10">
        <f>DONNEES!P33/DONNEES!P32-1</f>
        <v>-4.3809523809523854E-2</v>
      </c>
      <c r="Q31" s="10">
        <f>DONNEES!Q33/DONNEES!Q32-1</f>
        <v>-4.1512605042016815E-2</v>
      </c>
      <c r="R31" s="10">
        <f>DONNEES!R33/DONNEES!R32-1</f>
        <v>-4.6580626019878335E-2</v>
      </c>
      <c r="S31" s="10">
        <f>DONNEES!S33/DONNEES!S32-1</f>
        <v>-1.9305019305019266E-3</v>
      </c>
      <c r="T31" s="10">
        <f>DONNEES!T33/DONNEES!T32-1</f>
        <v>-4.6536630317923544E-2</v>
      </c>
      <c r="U31" s="10">
        <f>DONNEES!U33/DONNEES!U32-1</f>
        <v>-3.5722570169334222E-2</v>
      </c>
      <c r="V31" s="10">
        <f>DONNEES!V33/DONNEES!V32-1</f>
        <v>-2.5570373636063071E-2</v>
      </c>
      <c r="W31" s="10">
        <f>DONNEES!W33/DONNEES!W32-1</f>
        <v>-6.4839650145772643E-2</v>
      </c>
      <c r="X31" s="10">
        <f>DONNEES!X33/DONNEES!X32-1</f>
        <v>-3.9905548996458151E-2</v>
      </c>
      <c r="Y31" s="10">
        <f>DONNEES!Y33/DONNEES!Y32-1</f>
        <v>-6.0174892544834657E-2</v>
      </c>
      <c r="Z31" s="10">
        <f>DONNEES!Z33/DONNEES!Z32-1</f>
        <v>-1.2107694758642706E-2</v>
      </c>
      <c r="AA31" s="10">
        <f>DONNEES!AA33/DONNEES!AA32-1</f>
        <v>-5.953383880932317E-2</v>
      </c>
      <c r="AB31" s="10">
        <f>DONNEES!AB33/DONNEES!AB32-1</f>
        <v>-4.7300455991109991E-2</v>
      </c>
      <c r="AC31" s="10">
        <f>DONNEES!AC33/DONNEES!AC32-1</f>
        <v>-4.8685552584999403E-2</v>
      </c>
    </row>
    <row r="32" spans="2:29">
      <c r="B32" s="10"/>
      <c r="C32" s="10">
        <f>DONNEES!C34/DONNEES!C33-1</f>
        <v>1.6949152542372836E-2</v>
      </c>
      <c r="D32" s="10">
        <f>DONNEES!D34/DONNEES!D33-1</f>
        <v>7.1034482758620676E-2</v>
      </c>
      <c r="E32" s="10">
        <f>DONNEES!E34/DONNEES!E33-1</f>
        <v>7.2206534893102026E-2</v>
      </c>
      <c r="F32" s="10">
        <f>DONNEES!F34/DONNEES!F33-1</f>
        <v>1.3807386952020551E-3</v>
      </c>
      <c r="G32" s="10">
        <f>DONNEES!G34/DONNEES!G33-1</f>
        <v>1.2244897959183598E-2</v>
      </c>
      <c r="H32" s="10">
        <f>DONNEES!H34/DONNEES!H33-1</f>
        <v>4.7673422780473818E-2</v>
      </c>
      <c r="I32" s="10">
        <f>DONNEES!I34/DONNEES!I33-1</f>
        <v>5.9698750918442345E-2</v>
      </c>
      <c r="J32" s="10">
        <f>DONNEES!J34/DONNEES!J33-1</f>
        <v>-2.7882441597588459E-2</v>
      </c>
      <c r="K32" s="10">
        <f>DONNEES!K34/DONNEES!K33-1</f>
        <v>5.86434291097504E-2</v>
      </c>
      <c r="L32" s="10">
        <f>DONNEES!L34/DONNEES!L33-1</f>
        <v>2.7397260273972712E-2</v>
      </c>
      <c r="M32" s="10">
        <f>DONNEES!M34/DONNEES!M33-1</f>
        <v>5.7692307692307709E-2</v>
      </c>
      <c r="N32" s="10">
        <f>DONNEES!N34/DONNEES!N33-1</f>
        <v>3.9241334205364353E-3</v>
      </c>
      <c r="O32" s="10">
        <f>DONNEES!O34/DONNEES!O33-1</f>
        <v>6.4070351758794164E-2</v>
      </c>
      <c r="P32" s="10">
        <f>DONNEES!P34/DONNEES!P33-1</f>
        <v>2.3406374501992122E-2</v>
      </c>
      <c r="Q32" s="10">
        <f>DONNEES!Q34/DONNEES!Q33-1</f>
        <v>1.9814132912502114E-2</v>
      </c>
      <c r="R32" s="10">
        <f>DONNEES!R34/DONNEES!R33-1</f>
        <v>7.6552046055702538E-2</v>
      </c>
      <c r="S32" s="10">
        <f>DONNEES!S34/DONNEES!S33-1</f>
        <v>1.6704765254088372E-2</v>
      </c>
      <c r="T32" s="10">
        <f>DONNEES!T34/DONNEES!T33-1</f>
        <v>0.10760309278350522</v>
      </c>
      <c r="U32" s="10">
        <f>DONNEES!U34/DONNEES!U33-1</f>
        <v>1.2027904738993733E-3</v>
      </c>
      <c r="V32" s="10">
        <f>DONNEES!V34/DONNEES!V33-1</f>
        <v>0.13312973645515225</v>
      </c>
      <c r="W32" s="10">
        <f>DONNEES!W34/DONNEES!W33-1</f>
        <v>6.4970694600324341E-2</v>
      </c>
      <c r="X32" s="10">
        <f>DONNEES!X34/DONNEES!X33-1</f>
        <v>3.7137235612395569E-2</v>
      </c>
      <c r="Y32" s="10">
        <f>DONNEES!Y34/DONNEES!Y33-1</f>
        <v>2.9332912789780785E-2</v>
      </c>
      <c r="Z32" s="10">
        <f>DONNEES!Z34/DONNEES!Z33-1</f>
        <v>3.6284470246734424E-2</v>
      </c>
      <c r="AA32" s="10">
        <f>DONNEES!AA34/DONNEES!AA33-1</f>
        <v>5.8226336219767028E-2</v>
      </c>
      <c r="AB32" s="10">
        <f>DONNEES!AB34/DONNEES!AB33-1</f>
        <v>5.9418564430107734E-2</v>
      </c>
      <c r="AC32" s="10">
        <f>DONNEES!AC34/DONNEES!AC33-1</f>
        <v>6.1555323933734973E-2</v>
      </c>
    </row>
    <row r="33" spans="2:29">
      <c r="B33" s="10"/>
      <c r="C33" s="10">
        <f>DONNEES!C35/DONNEES!C34-1</f>
        <v>-3.3333333333333326E-2</v>
      </c>
      <c r="D33" s="10">
        <f>DONNEES!D35/DONNEES!D34-1</f>
        <v>2.369607211848046E-2</v>
      </c>
      <c r="E33" s="10">
        <f>DONNEES!E35/DONNEES!E34-1</f>
        <v>-3.0474040632054167E-2</v>
      </c>
      <c r="F33" s="10">
        <f>DONNEES!F35/DONNEES!F34-1</f>
        <v>-3.8607376766632173E-2</v>
      </c>
      <c r="G33" s="10">
        <f>DONNEES!G35/DONNEES!G34-1</f>
        <v>-2.3064516129032264E-2</v>
      </c>
      <c r="H33" s="10">
        <f>DONNEES!H35/DONNEES!H34-1</f>
        <v>-3.1062670299727535E-2</v>
      </c>
      <c r="I33" s="10">
        <f>DONNEES!I35/DONNEES!I34-1</f>
        <v>-3.2934650719361747E-3</v>
      </c>
      <c r="J33" s="10">
        <f>DONNEES!J35/DONNEES!J34-1</f>
        <v>5.4263565891472965E-2</v>
      </c>
      <c r="K33" s="10">
        <f>DONNEES!K35/DONNEES!K34-1</f>
        <v>-4.6718576195773354E-3</v>
      </c>
      <c r="L33" s="10">
        <f>DONNEES!L35/DONNEES!L34-1</f>
        <v>1.8333333333333313E-2</v>
      </c>
      <c r="M33" s="10">
        <f>DONNEES!M35/DONNEES!M34-1</f>
        <v>3.6000000000000032E-2</v>
      </c>
      <c r="N33" s="10">
        <f>DONNEES!N35/DONNEES!N34-1</f>
        <v>-1.0423452768729691E-2</v>
      </c>
      <c r="O33" s="10">
        <f>DONNEES!O35/DONNEES!O34-1</f>
        <v>-3.1877213695395645E-2</v>
      </c>
      <c r="P33" s="10">
        <f>DONNEES!P35/DONNEES!P34-1</f>
        <v>-9.7323600973235891E-3</v>
      </c>
      <c r="Q33" s="10">
        <f>DONNEES!Q35/DONNEES!Q34-1</f>
        <v>-1.9601100412654615E-2</v>
      </c>
      <c r="R33" s="10">
        <f>DONNEES!R35/DONNEES!R34-1</f>
        <v>5.7811822517706002E-3</v>
      </c>
      <c r="S33" s="10">
        <f>DONNEES!S35/DONNEES!S34-1</f>
        <v>3.6838464199238974E-2</v>
      </c>
      <c r="T33" s="10">
        <f>DONNEES!T35/DONNEES!T34-1</f>
        <v>1.6870273414775872E-2</v>
      </c>
      <c r="U33" s="10">
        <f>DONNEES!U35/DONNEES!U34-1</f>
        <v>-9.3704949543489402E-3</v>
      </c>
      <c r="V33" s="10">
        <f>DONNEES!V35/DONNEES!V34-1</f>
        <v>-6.0491115991215816E-2</v>
      </c>
      <c r="W33" s="10">
        <f>DONNEES!W35/DONNEES!W34-1</f>
        <v>-4.8009367681499659E-3</v>
      </c>
      <c r="X33" s="10">
        <f>DONNEES!X35/DONNEES!X34-1</f>
        <v>4.74270808631716E-3</v>
      </c>
      <c r="Y33" s="10">
        <f>DONNEES!Y35/DONNEES!Y34-1</f>
        <v>2.6352075992033042E-2</v>
      </c>
      <c r="Z33" s="10">
        <f>DONNEES!Z35/DONNEES!Z34-1</f>
        <v>3.7970743853096733E-2</v>
      </c>
      <c r="AA33" s="10">
        <f>DONNEES!AA35/DONNEES!AA34-1</f>
        <v>-1.2274266365688402E-2</v>
      </c>
      <c r="AB33" s="10">
        <f>DONNEES!AB35/DONNEES!AB34-1</f>
        <v>-1.307901700462033E-2</v>
      </c>
      <c r="AC33" s="10">
        <f>DONNEES!AC35/DONNEES!AC34-1</f>
        <v>-1.5282122842159795E-2</v>
      </c>
    </row>
    <row r="34" spans="2:29">
      <c r="B34" s="10"/>
      <c r="C34" s="10">
        <f>DONNEES!C36/DONNEES!C35-1</f>
        <v>3.4137931034482705E-2</v>
      </c>
      <c r="D34" s="10">
        <f>DONNEES!D36/DONNEES!D35-1</f>
        <v>5.2459428858975921E-2</v>
      </c>
      <c r="E34" s="10">
        <f>DONNEES!E36/DONNEES!E35-1</f>
        <v>1.668606907256498E-2</v>
      </c>
      <c r="F34" s="10">
        <f>DONNEES!F36/DONNEES!F35-1</f>
        <v>-3.5855145213338102E-2</v>
      </c>
      <c r="G34" s="10">
        <f>DONNEES!G36/DONNEES!G35-1</f>
        <v>5.2005943536404198E-2</v>
      </c>
      <c r="H34" s="10">
        <f>DONNEES!H36/DONNEES!H35-1</f>
        <v>6.4960629921259727E-2</v>
      </c>
      <c r="I34" s="10">
        <f>DONNEES!I36/DONNEES!I35-1</f>
        <v>2.817391304347816E-2</v>
      </c>
      <c r="J34" s="10">
        <f>DONNEES!J36/DONNEES!J35-1</f>
        <v>-8.8235294117646745E-3</v>
      </c>
      <c r="K34" s="10">
        <f>DONNEES!K36/DONNEES!K35-1</f>
        <v>5.1631649530621271E-2</v>
      </c>
      <c r="L34" s="10">
        <f>DONNEES!L36/DONNEES!L35-1</f>
        <v>3.1096563011456579E-2</v>
      </c>
      <c r="M34" s="10">
        <f>DONNEES!M36/DONNEES!M35-1</f>
        <v>3.3345033345033359E-2</v>
      </c>
      <c r="N34" s="10">
        <f>DONNEES!N36/DONNEES!N35-1</f>
        <v>1.3824884792626779E-2</v>
      </c>
      <c r="O34" s="10">
        <f>DONNEES!O36/DONNEES!O35-1</f>
        <v>4.8780487804878092E-3</v>
      </c>
      <c r="P34" s="10">
        <f>DONNEES!P36/DONNEES!P35-1</f>
        <v>4.1769041769041726E-2</v>
      </c>
      <c r="Q34" s="10">
        <f>DONNEES!Q36/DONNEES!Q35-1</f>
        <v>1.1750263065591016E-2</v>
      </c>
      <c r="R34" s="10">
        <f>DONNEES!R36/DONNEES!R35-1</f>
        <v>2.4285098433682872E-2</v>
      </c>
      <c r="S34" s="10">
        <f>DONNEES!S36/DONNEES!S35-1</f>
        <v>8.6071726438698759E-2</v>
      </c>
      <c r="T34" s="10">
        <f>DONNEES!T36/DONNEES!T35-1</f>
        <v>1.0583524027459879E-2</v>
      </c>
      <c r="U34" s="10">
        <f>DONNEES!U36/DONNEES!U35-1</f>
        <v>-7.0337133155469189E-3</v>
      </c>
      <c r="V34" s="10">
        <f>DONNEES!V36/DONNEES!V35-1</f>
        <v>5.8648533786655355E-2</v>
      </c>
      <c r="W34" s="10">
        <f>DONNEES!W36/DONNEES!W35-1</f>
        <v>5.4241675491234265E-2</v>
      </c>
      <c r="X34" s="10">
        <f>DONNEES!X36/DONNEES!X35-1</f>
        <v>3.5874439461883512E-2</v>
      </c>
      <c r="Y34" s="10">
        <f>DONNEES!Y36/DONNEES!Y35-1</f>
        <v>-3.0303030303030165E-2</v>
      </c>
      <c r="Z34" s="10">
        <f>DONNEES!Z36/DONNEES!Z35-1</f>
        <v>2.1589205397301248E-2</v>
      </c>
      <c r="AA34" s="10">
        <f>DONNEES!AA36/DONNEES!AA35-1</f>
        <v>6.6847593200971112E-2</v>
      </c>
      <c r="AB34" s="10">
        <f>DONNEES!AB36/DONNEES!AB35-1</f>
        <v>3.065927048631667E-2</v>
      </c>
      <c r="AC34" s="10">
        <f>DONNEES!AC36/DONNEES!AC35-1</f>
        <v>3.0538603949533893E-2</v>
      </c>
    </row>
    <row r="35" spans="2:29">
      <c r="B35" s="10"/>
      <c r="C35" s="10">
        <f>DONNEES!C37/DONNEES!C36-1</f>
        <v>1.0336778926308909E-2</v>
      </c>
      <c r="D35" s="10">
        <f>DONNEES!D37/DONNEES!D36-1</f>
        <v>-9.4429835046615507E-3</v>
      </c>
      <c r="E35" s="10">
        <f>DONNEES!E37/DONNEES!E36-1</f>
        <v>7.9770992366412274E-2</v>
      </c>
      <c r="F35" s="10">
        <f>DONNEES!F37/DONNEES!F36-1</f>
        <v>2.082558571959825E-2</v>
      </c>
      <c r="G35" s="10">
        <f>DONNEES!G37/DONNEES!G36-1</f>
        <v>2.3854362837413712E-2</v>
      </c>
      <c r="H35" s="10">
        <f>DONNEES!H37/DONNEES!H36-1</f>
        <v>-1.9012410879324038E-2</v>
      </c>
      <c r="I35" s="10">
        <f>DONNEES!I37/DONNEES!I36-1</f>
        <v>3.1968876860622553E-2</v>
      </c>
      <c r="J35" s="10">
        <f>DONNEES!J37/DONNEES!J36-1</f>
        <v>1.2017804154302425E-2</v>
      </c>
      <c r="K35" s="10">
        <f>DONNEES!K37/DONNEES!K36-1</f>
        <v>-5.1009564293303944E-3</v>
      </c>
      <c r="L35" s="10">
        <f>DONNEES!L37/DONNEES!L36-1</f>
        <v>-3.1746031746030523E-3</v>
      </c>
      <c r="M35" s="10">
        <f>DONNEES!M37/DONNEES!M36-1</f>
        <v>-2.8192934782608758E-2</v>
      </c>
      <c r="N35" s="10">
        <f>DONNEES!N37/DONNEES!N36-1</f>
        <v>2.5974025974024872E-3</v>
      </c>
      <c r="O35" s="10">
        <f>DONNEES!O37/DONNEES!O36-1</f>
        <v>4.9757281553397981E-2</v>
      </c>
      <c r="P35" s="10">
        <f>DONNEES!P37/DONNEES!P36-1</f>
        <v>2.8301886792452935E-2</v>
      </c>
      <c r="Q35" s="10">
        <f>DONNEES!Q37/DONNEES!Q36-1</f>
        <v>-1.0227075749696612E-2</v>
      </c>
      <c r="R35" s="10">
        <f>DONNEES!R37/DONNEES!R36-1</f>
        <v>-8.8383838383837565E-3</v>
      </c>
      <c r="S35" s="10">
        <f>DONNEES!S37/DONNEES!S36-1</f>
        <v>6.9113807402856331E-3</v>
      </c>
      <c r="T35" s="10">
        <f>DONNEES!T37/DONNEES!T36-1</f>
        <v>-4.4013586187376164E-2</v>
      </c>
      <c r="U35" s="10">
        <f>DONNEES!U37/DONNEES!U36-1</f>
        <v>1.4167073766487626E-2</v>
      </c>
      <c r="V35" s="10">
        <f>DONNEES!V37/DONNEES!V36-1</f>
        <v>5.8008831794460036E-2</v>
      </c>
      <c r="W35" s="10">
        <f>DONNEES!W37/DONNEES!W36-1</f>
        <v>-1.2276785714285698E-2</v>
      </c>
      <c r="X35" s="10">
        <f>DONNEES!X37/DONNEES!X36-1</f>
        <v>-1.6062884483937112E-2</v>
      </c>
      <c r="Y35" s="10">
        <f>DONNEES!Y37/DONNEES!Y36-1</f>
        <v>-2.5708128078817838E-2</v>
      </c>
      <c r="Z35" s="10">
        <f>DONNEES!Z37/DONNEES!Z36-1</f>
        <v>-1.9225124743175837E-2</v>
      </c>
      <c r="AA35" s="10">
        <f>DONNEES!AA37/DONNEES!AA36-1</f>
        <v>-5.2215825411702221E-3</v>
      </c>
      <c r="AB35" s="10">
        <f>DONNEES!AB37/DONNEES!AB36-1</f>
        <v>8.5136083366925686E-3</v>
      </c>
      <c r="AC35" s="10">
        <f>DONNEES!AC37/DONNEES!AC36-1</f>
        <v>1.0005406079760304E-2</v>
      </c>
    </row>
    <row r="36" spans="2:29">
      <c r="B36" s="10"/>
      <c r="C36" s="10">
        <f>DONNEES!C38/DONNEES!C37-1</f>
        <v>2.6402640264024946E-3</v>
      </c>
      <c r="D36" s="10">
        <f>DONNEES!D38/DONNEES!D37-1</f>
        <v>-4.2958851212742899E-2</v>
      </c>
      <c r="E36" s="10">
        <f>DONNEES!E38/DONNEES!E37-1</f>
        <v>6.7161541180629225E-3</v>
      </c>
      <c r="F36" s="10">
        <f>DONNEES!F38/DONNEES!F37-1</f>
        <v>-2.2950819672131084E-2</v>
      </c>
      <c r="G36" s="10">
        <f>DONNEES!G38/DONNEES!G37-1</f>
        <v>4.3225015328019811E-2</v>
      </c>
      <c r="H36" s="10">
        <f>DONNEES!H38/DONNEES!H37-1</f>
        <v>2.1803499327052389E-2</v>
      </c>
      <c r="I36" s="10">
        <f>DONNEES!I38/DONNEES!I37-1</f>
        <v>2.2291427634814065E-2</v>
      </c>
      <c r="J36" s="10">
        <f>DONNEES!J38/DONNEES!J37-1</f>
        <v>5.8642427796518071E-4</v>
      </c>
      <c r="K36" s="10">
        <f>DONNEES!K38/DONNEES!K37-1</f>
        <v>2.1469771416363859E-2</v>
      </c>
      <c r="L36" s="10">
        <f>DONNEES!L38/DONNEES!L37-1</f>
        <v>-1.9108280254777066E-2</v>
      </c>
      <c r="M36" s="10">
        <f>DONNEES!M38/DONNEES!M37-1</f>
        <v>-2.2719328905975722E-3</v>
      </c>
      <c r="N36" s="10">
        <f>DONNEES!N38/DONNEES!N37-1</f>
        <v>-2.5906735751294319E-3</v>
      </c>
      <c r="O36" s="10">
        <f>DONNEES!O38/DONNEES!O37-1</f>
        <v>-5.7803468208093012E-3</v>
      </c>
      <c r="P36" s="10">
        <f>DONNEES!P38/DONNEES!P37-1</f>
        <v>-4.587155963303724E-4</v>
      </c>
      <c r="Q36" s="10">
        <f>DONNEES!Q38/DONNEES!Q37-1</f>
        <v>-7.0052539404553693E-3</v>
      </c>
      <c r="R36" s="10">
        <f>DONNEES!R38/DONNEES!R37-1</f>
        <v>1.5003538570417474E-2</v>
      </c>
      <c r="S36" s="10">
        <f>DONNEES!S38/DONNEES!S37-1</f>
        <v>-5.1860890787065461E-3</v>
      </c>
      <c r="T36" s="10">
        <f>DONNEES!T38/DONNEES!T37-1</f>
        <v>-2.1021465581051113E-2</v>
      </c>
      <c r="U36" s="10">
        <f>DONNEES!U38/DONNEES!U37-1</f>
        <v>5.0578034682080775E-2</v>
      </c>
      <c r="V36" s="10">
        <f>DONNEES!V38/DONNEES!V37-1</f>
        <v>5.6915196357427478E-2</v>
      </c>
      <c r="W36" s="10">
        <f>DONNEES!W38/DONNEES!W37-1</f>
        <v>2.9604519774011351E-2</v>
      </c>
      <c r="X36" s="10">
        <f>DONNEES!X38/DONNEES!X37-1</f>
        <v>1.192543707305771E-2</v>
      </c>
      <c r="Y36" s="10">
        <f>DONNEES!Y38/DONNEES!Y37-1</f>
        <v>-6.1621109179964551E-3</v>
      </c>
      <c r="Z36" s="10">
        <f>DONNEES!Z38/DONNEES!Z37-1</f>
        <v>-1.0025437677689708E-2</v>
      </c>
      <c r="AA36" s="10">
        <f>DONNEES!AA38/DONNEES!AA37-1</f>
        <v>1.103633916554525E-2</v>
      </c>
      <c r="AB36" s="10">
        <f>DONNEES!AB38/DONNEES!AB37-1</f>
        <v>1.7560740918931783E-2</v>
      </c>
      <c r="AC36" s="10">
        <f>DONNEES!AC38/DONNEES!AC37-1</f>
        <v>2.0012955856760994E-2</v>
      </c>
    </row>
    <row r="37" spans="2:29">
      <c r="B37" s="10"/>
      <c r="C37" s="10">
        <f>DONNEES!C39/DONNEES!C38-1</f>
        <v>-4.0487162606978266E-2</v>
      </c>
      <c r="D37" s="10">
        <f>DONNEES!D39/DONNEES!D38-1</f>
        <v>-4.1230614046148029E-2</v>
      </c>
      <c r="E37" s="10">
        <f>DONNEES!E39/DONNEES!E38-1</f>
        <v>-7.6544943820224698E-2</v>
      </c>
      <c r="F37" s="10">
        <f>DONNEES!F39/DONNEES!F38-1</f>
        <v>-1.1185682326621982E-2</v>
      </c>
      <c r="G37" s="10">
        <f>DONNEES!G39/DONNEES!G38-1</f>
        <v>-1.9394651777843164E-2</v>
      </c>
      <c r="H37" s="10">
        <f>DONNEES!H39/DONNEES!H38-1</f>
        <v>-5.5321390937829285E-2</v>
      </c>
      <c r="I37" s="10">
        <f>DONNEES!I39/DONNEES!I38-1</f>
        <v>-7.1989738656405233E-2</v>
      </c>
      <c r="J37" s="10">
        <f>DONNEES!J39/DONNEES!J38-1</f>
        <v>-2.197802197802301E-3</v>
      </c>
      <c r="K37" s="10">
        <f>DONNEES!K39/DONNEES!K38-1</f>
        <v>-2.0809369444734882E-2</v>
      </c>
      <c r="L37" s="10">
        <f>DONNEES!L39/DONNEES!L38-1</f>
        <v>-8.116883116883078E-3</v>
      </c>
      <c r="M37" s="10">
        <f>DONNEES!M39/DONNEES!M38-1</f>
        <v>-2.2070415133998988E-2</v>
      </c>
      <c r="N37" s="10">
        <f>DONNEES!N39/DONNEES!N38-1</f>
        <v>-3.5064935064935132E-2</v>
      </c>
      <c r="O37" s="10">
        <f>DONNEES!O39/DONNEES!O38-1</f>
        <v>-3.2558139534883623E-2</v>
      </c>
      <c r="P37" s="10">
        <f>DONNEES!P39/DONNEES!P38-1</f>
        <v>-1.0555300596603923E-2</v>
      </c>
      <c r="Q37" s="10">
        <f>DONNEES!Q39/DONNEES!Q38-1</f>
        <v>-1.9400352733686121E-2</v>
      </c>
      <c r="R37" s="10">
        <f>DONNEES!R39/DONNEES!R38-1</f>
        <v>-9.0642867103610802E-3</v>
      </c>
      <c r="S37" s="10">
        <f>DONNEES!S39/DONNEES!S38-1</f>
        <v>-2.7598896044158217E-2</v>
      </c>
      <c r="T37" s="10">
        <f>DONNEES!T39/DONNEES!T38-1</f>
        <v>4.3853016785120325E-3</v>
      </c>
      <c r="U37" s="10">
        <f>DONNEES!U39/DONNEES!U38-1</f>
        <v>-2.6364053186611613E-2</v>
      </c>
      <c r="V37" s="10">
        <f>DONNEES!V39/DONNEES!V38-1</f>
        <v>-4.3798240890324802E-2</v>
      </c>
      <c r="W37" s="10">
        <f>DONNEES!W39/DONNEES!W38-1</f>
        <v>-4.2800702370500487E-2</v>
      </c>
      <c r="X37" s="10">
        <f>DONNEES!X39/DONNEES!X38-1</f>
        <v>-3.7185354691075534E-2</v>
      </c>
      <c r="Y37" s="10">
        <f>DONNEES!Y39/DONNEES!Y38-1</f>
        <v>-5.6597774244833032E-2</v>
      </c>
      <c r="Z37" s="10">
        <f>DONNEES!Z39/DONNEES!Z38-1</f>
        <v>-3.1741233373638877E-3</v>
      </c>
      <c r="AA37" s="10">
        <f>DONNEES!AA39/DONNEES!AA38-1</f>
        <v>-5.4046858359957484E-2</v>
      </c>
      <c r="AB37" s="10">
        <f>DONNEES!AB39/DONNEES!AB38-1</f>
        <v>-2.8143298781596715E-2</v>
      </c>
      <c r="AC37" s="10">
        <f>DONNEES!AC39/DONNEES!AC38-1</f>
        <v>-2.8293483672178876E-2</v>
      </c>
    </row>
    <row r="38" spans="2:29">
      <c r="B38" s="10"/>
      <c r="C38" s="10">
        <f>DONNEES!C40/DONNEES!C39-1</f>
        <v>-4.2881646655231531E-2</v>
      </c>
      <c r="D38" s="10">
        <f>DONNEES!D40/DONNEES!D39-1</f>
        <v>-3.4192530247238229E-2</v>
      </c>
      <c r="E38" s="10">
        <f>DONNEES!E40/DONNEES!E39-1</f>
        <v>-4.2965779467680543E-2</v>
      </c>
      <c r="F38" s="10">
        <f>DONNEES!F40/DONNEES!F39-1</f>
        <v>3.6576168929109976E-2</v>
      </c>
      <c r="G38" s="10">
        <f>DONNEES!G40/DONNEES!G39-1</f>
        <v>-3.9706323044650715E-2</v>
      </c>
      <c r="H38" s="10">
        <f>DONNEES!H40/DONNEES!H39-1</f>
        <v>1.115448968209698E-3</v>
      </c>
      <c r="I38" s="10">
        <f>DONNEES!I40/DONNEES!I39-1</f>
        <v>-5.1831375259159262E-4</v>
      </c>
      <c r="J38" s="10">
        <f>DONNEES!J40/DONNEES!J39-1</f>
        <v>1.4684287812043451E-3</v>
      </c>
      <c r="K38" s="10">
        <f>DONNEES!K40/DONNEES!K39-1</f>
        <v>-1.4630499786416062E-2</v>
      </c>
      <c r="L38" s="10">
        <f>DONNEES!L40/DONNEES!L39-1</f>
        <v>1.1456628477904962E-2</v>
      </c>
      <c r="M38" s="10">
        <f>DONNEES!M40/DONNEES!M39-1</f>
        <v>7.522837184309461E-3</v>
      </c>
      <c r="N38" s="10">
        <f>DONNEES!N40/DONNEES!N39-1</f>
        <v>-7.4024226110362967E-3</v>
      </c>
      <c r="O38" s="10">
        <f>DONNEES!O40/DONNEES!O39-1</f>
        <v>-2.0432692307692291E-2</v>
      </c>
      <c r="P38" s="10">
        <f>DONNEES!P40/DONNEES!P39-1</f>
        <v>1.3914656771800704E-3</v>
      </c>
      <c r="Q38" s="10">
        <f>DONNEES!Q40/DONNEES!Q39-1</f>
        <v>2.1043165467625968E-2</v>
      </c>
      <c r="R38" s="10">
        <f>DONNEES!R40/DONNEES!R39-1</f>
        <v>6.1919504643963563E-3</v>
      </c>
      <c r="S38" s="10">
        <f>DONNEES!S40/DONNEES!S39-1</f>
        <v>-2.6805424156417512E-3</v>
      </c>
      <c r="T38" s="10">
        <f>DONNEES!T40/DONNEES!T39-1</f>
        <v>3.0111412225233281E-2</v>
      </c>
      <c r="U38" s="10">
        <f>DONNEES!U40/DONNEES!U39-1</f>
        <v>-1.4363079821050118E-2</v>
      </c>
      <c r="V38" s="10">
        <f>DONNEES!V40/DONNEES!V39-1</f>
        <v>-4.2237657217946256E-2</v>
      </c>
      <c r="W38" s="10">
        <f>DONNEES!W40/DONNEES!W39-1</f>
        <v>-1.4102270121531757E-2</v>
      </c>
      <c r="X38" s="10">
        <f>DONNEES!X40/DONNEES!X39-1</f>
        <v>-2.1271538918597788E-2</v>
      </c>
      <c r="Y38" s="10">
        <f>DONNEES!Y40/DONNEES!Y39-1</f>
        <v>-2.6457701381867205E-2</v>
      </c>
      <c r="Z38" s="10">
        <f>DONNEES!Z40/DONNEES!Z39-1</f>
        <v>-1.6376042456406337E-2</v>
      </c>
      <c r="AA38" s="10">
        <f>DONNEES!AA40/DONNEES!AA39-1</f>
        <v>-2.2234731213059411E-2</v>
      </c>
      <c r="AB38" s="10">
        <f>DONNEES!AB40/DONNEES!AB39-1</f>
        <v>-2.0938430908791439E-2</v>
      </c>
      <c r="AC38" s="10">
        <f>DONNEES!AC40/DONNEES!AC39-1</f>
        <v>-2.3481615437659697E-2</v>
      </c>
    </row>
    <row r="39" spans="2:29">
      <c r="B39" s="10"/>
      <c r="C39" s="10">
        <f>DONNEES!C41/DONNEES!C40-1</f>
        <v>3.4050179211469578E-2</v>
      </c>
      <c r="D39" s="10">
        <f>DONNEES!D41/DONNEES!D40-1</f>
        <v>-7.7069716775599262E-2</v>
      </c>
      <c r="E39" s="10">
        <f>DONNEES!E41/DONNEES!E40-1</f>
        <v>-7.9459674215336396E-3</v>
      </c>
      <c r="F39" s="10">
        <f>DONNEES!F41/DONNEES!F40-1</f>
        <v>1.818843215714816E-2</v>
      </c>
      <c r="G39" s="10">
        <f>DONNEES!G41/DONNEES!G40-1</f>
        <v>1.5603058199387121E-4</v>
      </c>
      <c r="H39" s="10">
        <f>DONNEES!H41/DONNEES!H40-1</f>
        <v>-1.6713091922004875E-3</v>
      </c>
      <c r="I39" s="10">
        <f>DONNEES!I41/DONNEES!I40-1</f>
        <v>2.4891961970613607E-2</v>
      </c>
      <c r="J39" s="10">
        <f>DONNEES!J41/DONNEES!J40-1</f>
        <v>1.0263929618768319E-2</v>
      </c>
      <c r="K39" s="10">
        <f>DONNEES!K41/DONNEES!K40-1</f>
        <v>-6.5026552508941071E-3</v>
      </c>
      <c r="L39" s="10">
        <f>DONNEES!L41/DONNEES!L40-1</f>
        <v>1.9417475728155331E-2</v>
      </c>
      <c r="M39" s="10">
        <f>DONNEES!M41/DONNEES!M40-1</f>
        <v>4.5866666666666722E-2</v>
      </c>
      <c r="N39" s="10">
        <f>DONNEES!N41/DONNEES!N40-1</f>
        <v>0</v>
      </c>
      <c r="O39" s="10">
        <f>DONNEES!O41/DONNEES!O40-1</f>
        <v>9.8159509202453421E-3</v>
      </c>
      <c r="P39" s="10">
        <f>DONNEES!P41/DONNEES!P40-1</f>
        <v>-5.0486336266790222E-2</v>
      </c>
      <c r="Q39" s="10">
        <f>DONNEES!Q41/DONNEES!Q40-1</f>
        <v>1.1449709353531734E-2</v>
      </c>
      <c r="R39" s="10">
        <f>DONNEES!R41/DONNEES!R40-1</f>
        <v>-9.79020979020917E-4</v>
      </c>
      <c r="S39" s="10">
        <f>DONNEES!S41/DONNEES!S40-1</f>
        <v>-2.4664031620553417E-2</v>
      </c>
      <c r="T39" s="10">
        <f>DONNEES!T41/DONNEES!T40-1</f>
        <v>2.1484945922245036E-2</v>
      </c>
      <c r="U39" s="10">
        <f>DONNEES!U41/DONNEES!U40-1</f>
        <v>-2.6755852842809347E-2</v>
      </c>
      <c r="V39" s="10">
        <f>DONNEES!V41/DONNEES!V40-1</f>
        <v>-2.4990199921599454E-2</v>
      </c>
      <c r="W39" s="10">
        <f>DONNEES!W41/DONNEES!W40-1</f>
        <v>-2.2677055471566288E-2</v>
      </c>
      <c r="X39" s="10">
        <f>DONNEES!X41/DONNEES!X40-1</f>
        <v>8.4992714910159251E-4</v>
      </c>
      <c r="Y39" s="10">
        <f>DONNEES!Y41/DONNEES!Y40-1</f>
        <v>-7.2009693612601788E-2</v>
      </c>
      <c r="Z39" s="10">
        <f>DONNEES!Z41/DONNEES!Z40-1</f>
        <v>-8.4784954524435019E-3</v>
      </c>
      <c r="AA39" s="10">
        <f>DONNEES!AA41/DONNEES!AA40-1</f>
        <v>1.2377662636730014E-2</v>
      </c>
      <c r="AB39" s="10">
        <f>DONNEES!AB41/DONNEES!AB40-1</f>
        <v>-4.040257322727614E-3</v>
      </c>
      <c r="AC39" s="10">
        <f>DONNEES!AC41/DONNEES!AC40-1</f>
        <v>-5.2976075686589352E-3</v>
      </c>
    </row>
    <row r="40" spans="2:29">
      <c r="B40" s="10"/>
      <c r="C40" s="10">
        <f>DONNEES!C42/DONNEES!C41-1</f>
        <v>3.6395147313691423E-2</v>
      </c>
      <c r="D40" s="10">
        <f>DONNEES!D42/DONNEES!D41-1</f>
        <v>6.3145470640306955E-2</v>
      </c>
      <c r="E40" s="10">
        <f>DONNEES!E42/DONNEES!E41-1</f>
        <v>5.8870644773728609E-2</v>
      </c>
      <c r="F40" s="10">
        <f>DONNEES!F42/DONNEES!F41-1</f>
        <v>-9.4319399785637636E-2</v>
      </c>
      <c r="G40" s="10">
        <f>DONNEES!G42/DONNEES!G41-1</f>
        <v>1.4040561622465919E-3</v>
      </c>
      <c r="H40" s="10">
        <f>DONNEES!H42/DONNEES!H41-1</f>
        <v>-2.0926339285714302E-2</v>
      </c>
      <c r="I40" s="10">
        <f>DONNEES!I42/DONNEES!I41-1</f>
        <v>3.8623713948389149E-2</v>
      </c>
      <c r="J40" s="10">
        <f>DONNEES!J42/DONNEES!J41-1</f>
        <v>0</v>
      </c>
      <c r="K40" s="10">
        <f>DONNEES!K42/DONNEES!K41-1</f>
        <v>7.2433729682557013E-2</v>
      </c>
      <c r="L40" s="10">
        <f>DONNEES!L42/DONNEES!L41-1</f>
        <v>5.7142857142857162E-2</v>
      </c>
      <c r="M40" s="10">
        <f>DONNEES!M42/DONNEES!M41-1</f>
        <v>1.5638279789223164E-2</v>
      </c>
      <c r="N40" s="10">
        <f>DONNEES!N42/DONNEES!N41-1</f>
        <v>1.6271186440677932E-2</v>
      </c>
      <c r="O40" s="10">
        <f>DONNEES!O42/DONNEES!O41-1</f>
        <v>9.7205346294046979E-3</v>
      </c>
      <c r="P40" s="10">
        <f>DONNEES!P42/DONNEES!P41-1</f>
        <v>1.1707317073170742E-2</v>
      </c>
      <c r="Q40" s="10">
        <f>DONNEES!Q42/DONNEES!Q41-1</f>
        <v>4.1971438523162652E-2</v>
      </c>
      <c r="R40" s="10">
        <f>DONNEES!R42/DONNEES!R41-1</f>
        <v>5.9638807223855395E-2</v>
      </c>
      <c r="S40" s="10">
        <f>DONNEES!S42/DONNEES!S41-1</f>
        <v>8.5913438158535804E-3</v>
      </c>
      <c r="T40" s="10">
        <f>DONNEES!T42/DONNEES!T41-1</f>
        <v>6.0809844040635275E-2</v>
      </c>
      <c r="U40" s="10">
        <f>DONNEES!U42/DONNEES!U41-1</f>
        <v>4.172803141875292E-2</v>
      </c>
      <c r="V40" s="10">
        <f>DONNEES!V42/DONNEES!V41-1</f>
        <v>7.427882199215996E-2</v>
      </c>
      <c r="W40" s="10">
        <f>DONNEES!W42/DONNEES!W41-1</f>
        <v>2.6297001427891376E-2</v>
      </c>
      <c r="X40" s="10">
        <f>DONNEES!X42/DONNEES!X41-1</f>
        <v>4.1247118767439028E-2</v>
      </c>
      <c r="Y40" s="10">
        <f>DONNEES!Y42/DONNEES!Y41-1</f>
        <v>3.7306472673008795E-2</v>
      </c>
      <c r="Z40" s="10">
        <f>DONNEES!Z42/DONNEES!Z41-1</f>
        <v>3.5447761194029814E-2</v>
      </c>
      <c r="AA40" s="10">
        <f>DONNEES!AA42/DONNEES!AA41-1</f>
        <v>5.7150980949672858E-2</v>
      </c>
      <c r="AB40" s="10">
        <f>DONNEES!AB42/DONNEES!AB41-1</f>
        <v>4.578216149831138E-2</v>
      </c>
      <c r="AC40" s="10">
        <f>DONNEES!AC42/DONNEES!AC41-1</f>
        <v>4.6974431494195112E-2</v>
      </c>
    </row>
    <row r="41" spans="2:29">
      <c r="B41" s="10"/>
      <c r="C41" s="10">
        <f>DONNEES!C43/DONNEES!C42-1</f>
        <v>3.3444816053511683E-3</v>
      </c>
      <c r="D41" s="10">
        <f>DONNEES!D43/DONNEES!D42-1</f>
        <v>6.7998889814042673E-3</v>
      </c>
      <c r="E41" s="10">
        <f>DONNEES!E43/DONNEES!E42-1</f>
        <v>-7.5642965204236745E-3</v>
      </c>
      <c r="F41" s="10">
        <f>DONNEES!F43/DONNEES!F42-1</f>
        <v>-2.5641025641025772E-2</v>
      </c>
      <c r="G41" s="10">
        <f>DONNEES!G43/DONNEES!G42-1</f>
        <v>2.3056550864620773E-2</v>
      </c>
      <c r="H41" s="10">
        <f>DONNEES!H43/DONNEES!H42-1</f>
        <v>2.8783129096608739E-2</v>
      </c>
      <c r="I41" s="10">
        <f>DONNEES!I43/DONNEES!I42-1</f>
        <v>3.5238713868138927E-2</v>
      </c>
      <c r="J41" s="10">
        <f>DONNEES!J43/DONNEES!J42-1</f>
        <v>5.2249637155297401E-2</v>
      </c>
      <c r="K41" s="10">
        <f>DONNEES!K43/DONNEES!K42-1</f>
        <v>5.8997050147493457E-3</v>
      </c>
      <c r="L41" s="10">
        <f>DONNEES!L43/DONNEES!L42-1</f>
        <v>-1.0510510510510551E-2</v>
      </c>
      <c r="M41" s="10">
        <f>DONNEES!M43/DONNEES!M42-1</f>
        <v>1.0041841004184038E-2</v>
      </c>
      <c r="N41" s="10">
        <f>DONNEES!N43/DONNEES!N42-1</f>
        <v>-1.6010673782521745E-2</v>
      </c>
      <c r="O41" s="10">
        <f>DONNEES!O43/DONNEES!O42-1</f>
        <v>1.6847172081829065E-2</v>
      </c>
      <c r="P41" s="10">
        <f>DONNEES!P43/DONNEES!P42-1</f>
        <v>2.8929604628736838E-2</v>
      </c>
      <c r="Q41" s="10">
        <f>DONNEES!Q43/DONNEES!Q42-1</f>
        <v>1.0028413839211492E-3</v>
      </c>
      <c r="R41" s="10">
        <f>DONNEES!R43/DONNEES!R42-1</f>
        <v>-1.0305192231470528E-2</v>
      </c>
      <c r="S41" s="10">
        <f>DONNEES!S43/DONNEES!S42-1</f>
        <v>-1.0286081645773049E-2</v>
      </c>
      <c r="T41" s="10">
        <f>DONNEES!T43/DONNEES!T42-1</f>
        <v>-3.1022390072835693E-3</v>
      </c>
      <c r="U41" s="10">
        <f>DONNEES!U43/DONNEES!U42-1</f>
        <v>1.6493873704053197E-3</v>
      </c>
      <c r="V41" s="10">
        <f>DONNEES!V43/DONNEES!V42-1</f>
        <v>2.6197604790419327E-2</v>
      </c>
      <c r="W41" s="10">
        <f>DONNEES!W43/DONNEES!W42-1</f>
        <v>3.7797101449275505E-2</v>
      </c>
      <c r="X41" s="10">
        <f>DONNEES!X43/DONNEES!X42-1</f>
        <v>3.809856693463809E-2</v>
      </c>
      <c r="Y41" s="10">
        <f>DONNEES!Y43/DONNEES!Y42-1</f>
        <v>-6.1140082718934563E-3</v>
      </c>
      <c r="Z41" s="10">
        <f>DONNEES!Z43/DONNEES!Z42-1</f>
        <v>4.1741741741741833E-2</v>
      </c>
      <c r="AA41" s="10">
        <f>DONNEES!AA43/DONNEES!AA42-1</f>
        <v>-4.0344271113501584E-4</v>
      </c>
      <c r="AB41" s="10">
        <f>DONNEES!AB43/DONNEES!AB42-1</f>
        <v>1.5607969496016505E-2</v>
      </c>
      <c r="AC41" s="10">
        <f>DONNEES!AC43/DONNEES!AC42-1</f>
        <v>1.4601601219977223E-2</v>
      </c>
    </row>
    <row r="42" spans="2:29">
      <c r="B42" s="10"/>
      <c r="C42" s="10">
        <f>DONNEES!C44/DONNEES!C43-1</f>
        <v>0.2633333333333332</v>
      </c>
      <c r="D42" s="10">
        <f>DONNEES!D44/DONNEES!D43-1</f>
        <v>9.7863542384561963E-3</v>
      </c>
      <c r="E42" s="10">
        <f>DONNEES!E44/DONNEES!E43-1</f>
        <v>-2.5533536585365835E-2</v>
      </c>
      <c r="F42" s="10">
        <f>DONNEES!F44/DONNEES!F43-1</f>
        <v>1.4170040485830038E-2</v>
      </c>
      <c r="G42" s="10">
        <f>DONNEES!G44/DONNEES!G43-1</f>
        <v>-3.6394091670473583E-2</v>
      </c>
      <c r="H42" s="10">
        <f>DONNEES!H44/DONNEES!H43-1</f>
        <v>-6.6481994459833826E-3</v>
      </c>
      <c r="I42" s="10">
        <f>DONNEES!I44/DONNEES!I43-1</f>
        <v>1.9607843137254832E-2</v>
      </c>
      <c r="J42" s="10">
        <f>DONNEES!J44/DONNEES!J43-1</f>
        <v>5.5172413793103559E-2</v>
      </c>
      <c r="K42" s="10">
        <f>DONNEES!K44/DONNEES!K43-1</f>
        <v>1.9820002022449046E-2</v>
      </c>
      <c r="L42" s="10">
        <f>DONNEES!L44/DONNEES!L43-1</f>
        <v>3.1866464339908918E-2</v>
      </c>
      <c r="M42" s="10">
        <f>DONNEES!M44/DONNEES!M43-1</f>
        <v>1.1930405965203006E-2</v>
      </c>
      <c r="N42" s="10">
        <f>DONNEES!N44/DONNEES!N43-1</f>
        <v>-1.0169491525423791E-2</v>
      </c>
      <c r="O42" s="10">
        <f>DONNEES!O44/DONNEES!O43-1</f>
        <v>3.0769230769230882E-2</v>
      </c>
      <c r="P42" s="10">
        <f>DONNEES!P44/DONNEES!P43-1</f>
        <v>8.9034676663542589E-2</v>
      </c>
      <c r="Q42" s="10">
        <f>DONNEES!Q44/DONNEES!Q43-1</f>
        <v>-1.3023877108031434E-2</v>
      </c>
      <c r="R42" s="10">
        <f>DONNEES!R44/DONNEES!R43-1</f>
        <v>6.8482178614337252E-2</v>
      </c>
      <c r="S42" s="10">
        <f>DONNEES!S44/DONNEES!S43-1</f>
        <v>6.3332250730756545E-3</v>
      </c>
      <c r="T42" s="10">
        <f>DONNEES!T44/DONNEES!T43-1</f>
        <v>-2.3000947097822078E-3</v>
      </c>
      <c r="U42" s="10">
        <f>DONNEES!U44/DONNEES!U43-1</f>
        <v>-7.2924017878145397E-3</v>
      </c>
      <c r="V42" s="10">
        <f>DONNEES!V44/DONNEES!V43-1</f>
        <v>-1.6776075857038664E-2</v>
      </c>
      <c r="W42" s="10">
        <f>DONNEES!W44/DONNEES!W43-1</f>
        <v>3.3515808289576565E-2</v>
      </c>
      <c r="X42" s="10">
        <f>DONNEES!X44/DONNEES!X43-1</f>
        <v>7.744107744107831E-3</v>
      </c>
      <c r="Y42" s="10">
        <f>DONNEES!Y44/DONNEES!Y43-1</f>
        <v>1.8092998009770156E-2</v>
      </c>
      <c r="Z42" s="10">
        <f>DONNEES!Z44/DONNEES!Z43-1</f>
        <v>7.2066878062848616E-4</v>
      </c>
      <c r="AA42" s="10">
        <f>DONNEES!AA44/DONNEES!AA43-1</f>
        <v>-8.2066460379388584E-3</v>
      </c>
      <c r="AB42" s="10">
        <f>DONNEES!AB44/DONNEES!AB43-1</f>
        <v>-7.3353520607644107E-4</v>
      </c>
      <c r="AC42" s="10">
        <f>DONNEES!AC44/DONNEES!AC43-1</f>
        <v>-1.0199097111508459E-3</v>
      </c>
    </row>
    <row r="43" spans="2:29">
      <c r="B43" s="10"/>
      <c r="C43" s="10">
        <f>DONNEES!C45/DONNEES!C44-1</f>
        <v>-6.0686015831133977E-3</v>
      </c>
      <c r="D43" s="10">
        <f>DONNEES!D45/DONNEES!D44-1</f>
        <v>-5.0778050778050754E-2</v>
      </c>
      <c r="E43" s="10">
        <f>DONNEES!E45/DONNEES!E44-1</f>
        <v>2.2682831443097351E-2</v>
      </c>
      <c r="F43" s="10">
        <f>DONNEES!F45/DONNEES!F44-1</f>
        <v>-2.59481037924153E-2</v>
      </c>
      <c r="G43" s="10">
        <f>DONNEES!G45/DONNEES!G44-1</f>
        <v>1.580278128950674E-3</v>
      </c>
      <c r="H43" s="10">
        <f>DONNEES!H45/DONNEES!H44-1</f>
        <v>1.2269938650306678E-2</v>
      </c>
      <c r="I43" s="10">
        <f>DONNEES!I45/DONNEES!I44-1</f>
        <v>4.6615384615384725E-2</v>
      </c>
      <c r="J43" s="10">
        <f>DONNEES!J45/DONNEES!J44-1</f>
        <v>3.1895424836601238E-2</v>
      </c>
      <c r="K43" s="10">
        <f>DONNEES!K45/DONNEES!K44-1</f>
        <v>4.9082796232027714E-2</v>
      </c>
      <c r="L43" s="10">
        <f>DONNEES!L45/DONNEES!L44-1</f>
        <v>1.0294117647058787E-2</v>
      </c>
      <c r="M43" s="10">
        <f>DONNEES!M45/DONNEES!M44-1</f>
        <v>3.160307843458332E-2</v>
      </c>
      <c r="N43" s="10">
        <f>DONNEES!N45/DONNEES!N44-1</f>
        <v>-3.424657534246478E-3</v>
      </c>
      <c r="O43" s="10">
        <f>DONNEES!O45/DONNEES!O44-1</f>
        <v>4.4776119402984982E-2</v>
      </c>
      <c r="P43" s="10">
        <f>DONNEES!P45/DONNEES!P44-1</f>
        <v>9.0361445783133654E-3</v>
      </c>
      <c r="Q43" s="10">
        <f>DONNEES!Q45/DONNEES!Q44-1</f>
        <v>1.8609372356623854E-3</v>
      </c>
      <c r="R43" s="10">
        <f>DONNEES!R45/DONNEES!R44-1</f>
        <v>3.1484257871064347E-2</v>
      </c>
      <c r="S43" s="10">
        <f>DONNEES!S45/DONNEES!S44-1</f>
        <v>-6.8258834920122635E-2</v>
      </c>
      <c r="T43" s="10">
        <f>DONNEES!T45/DONNEES!T44-1</f>
        <v>1.9934906427990118E-2</v>
      </c>
      <c r="U43" s="10">
        <f>DONNEES!U45/DONNEES!U44-1</f>
        <v>-4.7393364928910442E-3</v>
      </c>
      <c r="V43" s="10">
        <f>DONNEES!V45/DONNEES!V44-1</f>
        <v>2.5593471810088975E-2</v>
      </c>
      <c r="W43" s="10">
        <f>DONNEES!W45/DONNEES!W44-1</f>
        <v>1.4160631283104408E-2</v>
      </c>
      <c r="X43" s="10">
        <f>DONNEES!X45/DONNEES!X44-1</f>
        <v>1.8821695066265631E-2</v>
      </c>
      <c r="Y43" s="10">
        <f>DONNEES!Y45/DONNEES!Y44-1</f>
        <v>1.1551448373911644E-2</v>
      </c>
      <c r="Z43" s="10">
        <f>DONNEES!Z45/DONNEES!Z44-1</f>
        <v>-1.7715684862451453E-2</v>
      </c>
      <c r="AA43" s="10">
        <f>DONNEES!AA45/DONNEES!AA44-1</f>
        <v>2.9842647856754834E-3</v>
      </c>
      <c r="AB43" s="10">
        <f>DONNEES!AB45/DONNEES!AB44-1</f>
        <v>1.5722917924777313E-2</v>
      </c>
      <c r="AC43" s="10">
        <f>DONNEES!AC45/DONNEES!AC44-1</f>
        <v>1.6243867577283355E-2</v>
      </c>
    </row>
    <row r="44" spans="2:29">
      <c r="B44" s="10"/>
      <c r="C44" s="10">
        <f>DONNEES!C46/DONNEES!C45-1</f>
        <v>-3.1855588001062918E-3</v>
      </c>
      <c r="D44" s="10">
        <f>DONNEES!D46/DONNEES!D45-1</f>
        <v>4.7454702329594589E-3</v>
      </c>
      <c r="E44" s="10">
        <f>DONNEES!E46/DONNEES!E45-1</f>
        <v>-2.6768642447418722E-2</v>
      </c>
      <c r="F44" s="10">
        <f>DONNEES!F46/DONNEES!F45-1</f>
        <v>8.19672131147553E-3</v>
      </c>
      <c r="G44" s="10">
        <f>DONNEES!G46/DONNEES!G45-1</f>
        <v>-8.9933733038813912E-3</v>
      </c>
      <c r="H44" s="10">
        <f>DONNEES!H46/DONNEES!H45-1</f>
        <v>-1.7355371900826366E-2</v>
      </c>
      <c r="I44" s="10">
        <f>DONNEES!I46/DONNEES!I45-1</f>
        <v>-2.1167132147581924E-2</v>
      </c>
      <c r="J44" s="10">
        <f>DONNEES!J46/DONNEES!J45-1</f>
        <v>3.8763617937674244E-2</v>
      </c>
      <c r="K44" s="10">
        <f>DONNEES!K46/DONNEES!K45-1</f>
        <v>-6.1436672967862815E-3</v>
      </c>
      <c r="L44" s="10">
        <f>DONNEES!L46/DONNEES!L45-1</f>
        <v>1.8922852983988436E-2</v>
      </c>
      <c r="M44" s="10">
        <f>DONNEES!M46/DONNEES!M45-1</f>
        <v>-8.8888888888889461E-3</v>
      </c>
      <c r="N44" s="10">
        <f>DONNEES!N46/DONNEES!N45-1</f>
        <v>-2.0618556701030966E-2</v>
      </c>
      <c r="O44" s="10">
        <f>DONNEES!O46/DONNEES!O45-1</f>
        <v>-5.7142857142857051E-2</v>
      </c>
      <c r="P44" s="10">
        <f>DONNEES!P46/DONNEES!P45-1</f>
        <v>-1.7057569296375252E-2</v>
      </c>
      <c r="Q44" s="10">
        <f>DONNEES!Q46/DONNEES!Q45-1</f>
        <v>1.3171225937183451E-2</v>
      </c>
      <c r="R44" s="10">
        <f>DONNEES!R46/DONNEES!R45-1</f>
        <v>-5.1962209302325646E-2</v>
      </c>
      <c r="S44" s="10">
        <f>DONNEES!S46/DONNEES!S45-1</f>
        <v>-2.7364045722203079E-2</v>
      </c>
      <c r="T44" s="10">
        <f>DONNEES!T46/DONNEES!T45-1</f>
        <v>2.3800026592208479E-2</v>
      </c>
      <c r="U44" s="10">
        <f>DONNEES!U46/DONNEES!U45-1</f>
        <v>-3.9047619047619109E-2</v>
      </c>
      <c r="V44" s="10">
        <f>DONNEES!V46/DONNEES!V45-1</f>
        <v>-6.7631103074140997E-2</v>
      </c>
      <c r="W44" s="10">
        <f>DONNEES!W46/DONNEES!W45-1</f>
        <v>-5.5425282455765501E-3</v>
      </c>
      <c r="X44" s="10">
        <f>DONNEES!X46/DONNEES!X45-1</f>
        <v>-3.0170529077394037E-2</v>
      </c>
      <c r="Y44" s="10">
        <f>DONNEES!Y46/DONNEES!Y45-1</f>
        <v>-3.2501756851721852E-2</v>
      </c>
      <c r="Z44" s="10">
        <f>DONNEES!Z46/DONNEES!Z45-1</f>
        <v>-2.4926686217008887E-2</v>
      </c>
      <c r="AA44" s="10">
        <f>DONNEES!AA46/DONNEES!AA45-1</f>
        <v>-1.2983500135244741E-2</v>
      </c>
      <c r="AB44" s="10">
        <f>DONNEES!AB46/DONNEES!AB45-1</f>
        <v>-2.0463745207147332E-2</v>
      </c>
      <c r="AC44" s="10">
        <f>DONNEES!AC46/DONNEES!AC45-1</f>
        <v>-2.3897019944586595E-2</v>
      </c>
    </row>
    <row r="45" spans="2:29">
      <c r="B45" s="10"/>
      <c r="C45" s="10">
        <f>DONNEES!C47/DONNEES!C46-1</f>
        <v>-3.4620505992009054E-3</v>
      </c>
      <c r="D45" s="10">
        <f>DONNEES!D47/DONNEES!D46-1</f>
        <v>-4.8232431658794872E-2</v>
      </c>
      <c r="E45" s="10">
        <f>DONNEES!E47/DONNEES!E46-1</f>
        <v>5.6974459724950854E-2</v>
      </c>
      <c r="F45" s="10">
        <f>DONNEES!F47/DONNEES!F46-1</f>
        <v>-2.0325203252032908E-3</v>
      </c>
      <c r="G45" s="10">
        <f>DONNEES!G47/DONNEES!G46-1</f>
        <v>7.3236745741123155E-3</v>
      </c>
      <c r="H45" s="10">
        <f>DONNEES!H47/DONNEES!H46-1</f>
        <v>-5.046257359125339E-3</v>
      </c>
      <c r="I45" s="10">
        <f>DONNEES!I47/DONNEES!I46-1</f>
        <v>-8.2594984231866286E-3</v>
      </c>
      <c r="J45" s="10">
        <f>DONNEES!J47/DONNEES!J46-1</f>
        <v>3.4146341463414664E-2</v>
      </c>
      <c r="K45" s="10">
        <f>DONNEES!K47/DONNEES!K46-1</f>
        <v>4.3271516880646566E-2</v>
      </c>
      <c r="L45" s="10">
        <f>DONNEES!L47/DONNEES!L46-1</f>
        <v>4.0000000000000036E-2</v>
      </c>
      <c r="M45" s="10">
        <f>DONNEES!M47/DONNEES!M46-1</f>
        <v>3.9237668161435035E-2</v>
      </c>
      <c r="N45" s="10">
        <f>DONNEES!N47/DONNEES!N46-1</f>
        <v>3.5087719298245723E-3</v>
      </c>
      <c r="O45" s="10">
        <f>DONNEES!O47/DONNEES!O46-1</f>
        <v>2.3310023310023631E-3</v>
      </c>
      <c r="P45" s="10">
        <f>DONNEES!P47/DONNEES!P46-1</f>
        <v>-2.1691973969631184E-2</v>
      </c>
      <c r="Q45" s="10">
        <f>DONNEES!Q47/DONNEES!Q46-1</f>
        <v>-2.1666666666667611E-3</v>
      </c>
      <c r="R45" s="10">
        <f>DONNEES!R47/DONNEES!R46-1</f>
        <v>-1.3926153059920621E-2</v>
      </c>
      <c r="S45" s="10">
        <f>DONNEES!S47/DONNEES!S46-1</f>
        <v>8.7072649572649485E-2</v>
      </c>
      <c r="T45" s="10">
        <f>DONNEES!T47/DONNEES!T46-1</f>
        <v>1.298701298701288E-2</v>
      </c>
      <c r="U45" s="10">
        <f>DONNEES!U47/DONNEES!U46-1</f>
        <v>1.3131813676907855E-2</v>
      </c>
      <c r="V45" s="10">
        <f>DONNEES!V47/DONNEES!V46-1</f>
        <v>3.1807602792862655E-2</v>
      </c>
      <c r="W45" s="10">
        <f>DONNEES!W47/DONNEES!W46-1</f>
        <v>2.4008574490889778E-2</v>
      </c>
      <c r="X45" s="10">
        <f>DONNEES!X47/DONNEES!X46-1</f>
        <v>3.8322813345356144E-2</v>
      </c>
      <c r="Y45" s="10">
        <f>DONNEES!Y47/DONNEES!Y46-1</f>
        <v>-2.7056473579081142E-2</v>
      </c>
      <c r="Z45" s="10">
        <f>DONNEES!Z47/DONNEES!Z46-1</f>
        <v>-6.0150375939850287E-3</v>
      </c>
      <c r="AA45" s="10">
        <f>DONNEES!AA47/DONNEES!AA46-1</f>
        <v>3.9873938065223324E-2</v>
      </c>
      <c r="AB45" s="10">
        <f>DONNEES!AB47/DONNEES!AB46-1</f>
        <v>1.8979497635740472E-2</v>
      </c>
      <c r="AC45" s="10">
        <f>DONNEES!AC47/DONNEES!AC46-1</f>
        <v>1.9254676890325007E-2</v>
      </c>
    </row>
    <row r="46" spans="2:29">
      <c r="B46" s="10"/>
      <c r="C46" s="10">
        <f>DONNEES!C48/DONNEES!C47-1</f>
        <v>-4.0085515766968838E-3</v>
      </c>
      <c r="D46" s="10">
        <f>DONNEES!D48/DONNEES!D47-1</f>
        <v>0.1066165413533835</v>
      </c>
      <c r="E46" s="10">
        <f>DONNEES!E48/DONNEES!E47-1</f>
        <v>2.0817843866171026E-2</v>
      </c>
      <c r="F46" s="10">
        <f>DONNEES!F48/DONNEES!F47-1</f>
        <v>1.7515274949083448E-2</v>
      </c>
      <c r="G46" s="10">
        <f>DONNEES!G48/DONNEES!G47-1</f>
        <v>-2.6394815868500121E-2</v>
      </c>
      <c r="H46" s="10">
        <f>DONNEES!H48/DONNEES!H47-1</f>
        <v>-9.2983939137785132E-3</v>
      </c>
      <c r="I46" s="10">
        <f>DONNEES!I48/DONNEES!I47-1</f>
        <v>-6.6626287098729975E-3</v>
      </c>
      <c r="J46" s="10">
        <f>DONNEES!J48/DONNEES!J47-1</f>
        <v>-3.8915094339622591E-2</v>
      </c>
      <c r="K46" s="10">
        <f>DONNEES!K48/DONNEES!K47-1</f>
        <v>2.0054694621695512E-2</v>
      </c>
      <c r="L46" s="10">
        <f>DONNEES!L48/DONNEES!L47-1</f>
        <v>4.5329670329670391E-2</v>
      </c>
      <c r="M46" s="10">
        <f>DONNEES!M48/DONNEES!M47-1</f>
        <v>4.7773154569270559E-3</v>
      </c>
      <c r="N46" s="10">
        <f>DONNEES!N48/DONNEES!N47-1</f>
        <v>1.3986013986013957E-2</v>
      </c>
      <c r="O46" s="10">
        <f>DONNEES!O48/DONNEES!O47-1</f>
        <v>5.8139534883721034E-3</v>
      </c>
      <c r="P46" s="10">
        <f>DONNEES!P48/DONNEES!P47-1</f>
        <v>-2.882483370288258E-2</v>
      </c>
      <c r="Q46" s="10">
        <f>DONNEES!Q48/DONNEES!Q47-1</f>
        <v>2.6223484215800896E-2</v>
      </c>
      <c r="R46" s="10">
        <f>DONNEES!R48/DONNEES!R47-1</f>
        <v>-2.2026431718061845E-3</v>
      </c>
      <c r="S46" s="10">
        <f>DONNEES!S48/DONNEES!S47-1</f>
        <v>-6.5520065520063842E-4</v>
      </c>
      <c r="T46" s="10">
        <f>DONNEES!T48/DONNEES!T47-1</f>
        <v>3.2051282051282159E-2</v>
      </c>
      <c r="U46" s="10">
        <f>DONNEES!U48/DONNEES!U47-1</f>
        <v>3.7417461482025072E-2</v>
      </c>
      <c r="V46" s="10">
        <f>DONNEES!V48/DONNEES!V47-1</f>
        <v>-2.1052631578947434E-2</v>
      </c>
      <c r="W46" s="10">
        <f>DONNEES!W48/DONNEES!W47-1</f>
        <v>8.2792547624031876E-2</v>
      </c>
      <c r="X46" s="10">
        <f>DONNEES!X48/DONNEES!X47-1</f>
        <v>2.2145028224055396E-2</v>
      </c>
      <c r="Y46" s="10">
        <f>DONNEES!Y48/DONNEES!Y47-1</f>
        <v>5.3751399776035935E-2</v>
      </c>
      <c r="Z46" s="10">
        <f>DONNEES!Z48/DONNEES!Z47-1</f>
        <v>7.8668683812406215E-3</v>
      </c>
      <c r="AA46" s="10">
        <f>DONNEES!AA48/DONNEES!AA47-1</f>
        <v>3.7817894320727463E-2</v>
      </c>
      <c r="AB46" s="10">
        <f>DONNEES!AB48/DONNEES!AB47-1</f>
        <v>1.7773513434464761E-2</v>
      </c>
      <c r="AC46" s="10">
        <f>DONNEES!AC48/DONNEES!AC47-1</f>
        <v>1.7057382320271763E-2</v>
      </c>
    </row>
    <row r="47" spans="2:29">
      <c r="B47" s="10"/>
      <c r="C47" s="10">
        <f>DONNEES!C49/DONNEES!C48-1</f>
        <v>-3.8100348806010209E-2</v>
      </c>
      <c r="D47" s="10">
        <f>DONNEES!D49/DONNEES!D48-1</f>
        <v>4.0766408479413485E-3</v>
      </c>
      <c r="E47" s="10">
        <f>DONNEES!E49/DONNEES!E48-1</f>
        <v>-2.8769118718135478E-2</v>
      </c>
      <c r="F47" s="10">
        <f>DONNEES!F49/DONNEES!F48-1</f>
        <v>0.10048038430744577</v>
      </c>
      <c r="G47" s="10">
        <f>DONNEES!G49/DONNEES!G48-1</f>
        <v>3.4577922077922096E-2</v>
      </c>
      <c r="H47" s="10">
        <f>DONNEES!H49/DONNEES!H48-1</f>
        <v>8.3333333333333481E-2</v>
      </c>
      <c r="I47" s="10">
        <f>DONNEES!I49/DONNEES!I48-1</f>
        <v>2.6524390243902518E-2</v>
      </c>
      <c r="J47" s="10">
        <f>DONNEES!J49/DONNEES!J48-1</f>
        <v>9.2024539877300082E-3</v>
      </c>
      <c r="K47" s="10">
        <f>DONNEES!K49/DONNEES!K48-1</f>
        <v>1.2511170688114248E-2</v>
      </c>
      <c r="L47" s="10">
        <f>DONNEES!L49/DONNEES!L48-1</f>
        <v>-1.1826544021025009E-2</v>
      </c>
      <c r="M47" s="10">
        <f>DONNEES!M49/DONNEES!M48-1</f>
        <v>1.2423312883435678E-2</v>
      </c>
      <c r="N47" s="10">
        <f>DONNEES!N49/DONNEES!N48-1</f>
        <v>-4.482758620689653E-2</v>
      </c>
      <c r="O47" s="10">
        <f>DONNEES!O49/DONNEES!O48-1</f>
        <v>0</v>
      </c>
      <c r="P47" s="10">
        <f>DONNEES!P49/DONNEES!P48-1</f>
        <v>-1.826484018264829E-2</v>
      </c>
      <c r="Q47" s="10">
        <f>DONNEES!Q49/DONNEES!Q48-1</f>
        <v>5.7942708333333481E-2</v>
      </c>
      <c r="R47" s="10">
        <f>DONNEES!R49/DONNEES!R48-1</f>
        <v>5.8433969614333225E-3</v>
      </c>
      <c r="S47" s="10">
        <f>DONNEES!S49/DONNEES!S48-1</f>
        <v>-1.6554663169972117E-2</v>
      </c>
      <c r="T47" s="10">
        <f>DONNEES!T49/DONNEES!T48-1</f>
        <v>3.5155279503105596E-2</v>
      </c>
      <c r="U47" s="10">
        <f>DONNEES!U49/DONNEES!U48-1</f>
        <v>3.0645921735030557E-2</v>
      </c>
      <c r="V47" s="10">
        <f>DONNEES!V49/DONNEES!V48-1</f>
        <v>2.0353302611367141E-2</v>
      </c>
      <c r="W47" s="10">
        <f>DONNEES!W49/DONNEES!W48-1</f>
        <v>-6.2832286128564618E-3</v>
      </c>
      <c r="X47" s="10">
        <f>DONNEES!X49/DONNEES!X48-1</f>
        <v>1.9328802039082493E-2</v>
      </c>
      <c r="Y47" s="10">
        <f>DONNEES!Y49/DONNEES!Y48-1</f>
        <v>2.763018065887346E-2</v>
      </c>
      <c r="Z47" s="10">
        <f>DONNEES!Z49/DONNEES!Z48-1</f>
        <v>1.9513659561691821E-3</v>
      </c>
      <c r="AA47" s="10">
        <f>DONNEES!AA49/DONNEES!AA48-1</f>
        <v>2.7932960893854997E-3</v>
      </c>
      <c r="AB47" s="10">
        <f>DONNEES!AB49/DONNEES!AB48-1</f>
        <v>1.087108893125488E-2</v>
      </c>
      <c r="AC47" s="10">
        <f>DONNEES!AC49/DONNEES!AC48-1</f>
        <v>1.075673373622088E-2</v>
      </c>
    </row>
    <row r="48" spans="2:29">
      <c r="B48" s="10"/>
      <c r="C48" s="10">
        <f>DONNEES!C50/DONNEES!C49-1</f>
        <v>6.9735006973501434E-3</v>
      </c>
      <c r="D48" s="10">
        <f>DONNEES!D50/DONNEES!D49-1</f>
        <v>1.4886994180538515E-3</v>
      </c>
      <c r="E48" s="10">
        <f>DONNEES!E50/DONNEES!E49-1</f>
        <v>-1.9122609673790869E-2</v>
      </c>
      <c r="F48" s="10">
        <f>DONNEES!F50/DONNEES!F49-1</f>
        <v>-1.0913059294288763E-2</v>
      </c>
      <c r="G48" s="10">
        <f>DONNEES!G50/DONNEES!G49-1</f>
        <v>3.3265338145300527E-2</v>
      </c>
      <c r="H48" s="10">
        <f>DONNEES!H50/DONNEES!H49-1</f>
        <v>-9.1887634549751018E-3</v>
      </c>
      <c r="I48" s="10">
        <f>DONNEES!I50/DONNEES!I49-1</f>
        <v>2.6284526284526155E-2</v>
      </c>
      <c r="J48" s="10">
        <f>DONNEES!J50/DONNEES!J49-1</f>
        <v>-1.5319148936170257E-2</v>
      </c>
      <c r="K48" s="10">
        <f>DONNEES!K50/DONNEES!K49-1</f>
        <v>-6.1782877316858276E-3</v>
      </c>
      <c r="L48" s="10">
        <f>DONNEES!L50/DONNEES!L49-1</f>
        <v>-2.6595744680850686E-3</v>
      </c>
      <c r="M48" s="10">
        <f>DONNEES!M50/DONNEES!M49-1</f>
        <v>4.3326768671413385E-2</v>
      </c>
      <c r="N48" s="10">
        <f>DONNEES!N50/DONNEES!N49-1</f>
        <v>-1.4440433212996373E-2</v>
      </c>
      <c r="O48" s="10">
        <f>DONNEES!O50/DONNEES!O49-1</f>
        <v>1.0404624277456698E-2</v>
      </c>
      <c r="P48" s="10">
        <f>DONNEES!P50/DONNEES!P49-1</f>
        <v>-2.3255813953488857E-3</v>
      </c>
      <c r="Q48" s="10">
        <f>DONNEES!Q50/DONNEES!Q49-1</f>
        <v>-1.9230769230769273E-2</v>
      </c>
      <c r="R48" s="10">
        <f>DONNEES!R50/DONNEES!R49-1</f>
        <v>1.2909888974956818E-3</v>
      </c>
      <c r="S48" s="10">
        <f>DONNEES!S50/DONNEES!S49-1</f>
        <v>3.9666666666666739E-2</v>
      </c>
      <c r="T48" s="10">
        <f>DONNEES!T50/DONNEES!T49-1</f>
        <v>-2.9161166446657782E-2</v>
      </c>
      <c r="U48" s="10">
        <f>DONNEES!U50/DONNEES!U49-1</f>
        <v>-4.5516925892040261E-2</v>
      </c>
      <c r="V48" s="10">
        <f>DONNEES!V50/DONNEES!V49-1</f>
        <v>-1.1102747459540874E-2</v>
      </c>
      <c r="W48" s="10">
        <f>DONNEES!W50/DONNEES!W49-1</f>
        <v>-7.7821011673151474E-3</v>
      </c>
      <c r="X48" s="10">
        <f>DONNEES!X50/DONNEES!X49-1</f>
        <v>-3.1673265263596595E-2</v>
      </c>
      <c r="Y48" s="10">
        <f>DONNEES!Y50/DONNEES!Y49-1</f>
        <v>8.3074801792485387E-2</v>
      </c>
      <c r="Z48" s="10">
        <f>DONNEES!Z50/DONNEES!Z49-1</f>
        <v>1.1235955056179803E-2</v>
      </c>
      <c r="AA48" s="10">
        <f>DONNEES!AA50/DONNEES!AA49-1</f>
        <v>-2.8108381868827581E-2</v>
      </c>
      <c r="AB48" s="10">
        <f>DONNEES!AB50/DONNEES!AB49-1</f>
        <v>-8.8890121547879897E-3</v>
      </c>
      <c r="AC48" s="10">
        <f>DONNEES!AC50/DONNEES!AC49-1</f>
        <v>-9.0576806753969175E-3</v>
      </c>
    </row>
    <row r="49" spans="2:29">
      <c r="B49" s="10"/>
      <c r="C49" s="10">
        <f>DONNEES!C51/DONNEES!C50-1</f>
        <v>-1.6620498614958512E-2</v>
      </c>
      <c r="D49" s="10">
        <f>DONNEES!D51/DONNEES!D50-1</f>
        <v>-1.8783783783783869E-2</v>
      </c>
      <c r="E49" s="10">
        <f>DONNEES!E51/DONNEES!E50-1</f>
        <v>4.8929663608562768E-2</v>
      </c>
      <c r="F49" s="10">
        <f>DONNEES!F51/DONNEES!F50-1</f>
        <v>-1.1401250459727952E-2</v>
      </c>
      <c r="G49" s="10">
        <f>DONNEES!G51/DONNEES!G50-1</f>
        <v>-2.6271829916476697E-2</v>
      </c>
      <c r="H49" s="10">
        <f>DONNEES!H51/DONNEES!H50-1</f>
        <v>-1.5633280339162781E-2</v>
      </c>
      <c r="I49" s="10">
        <f>DONNEES!I51/DONNEES!I50-1</f>
        <v>2.604543481406596E-3</v>
      </c>
      <c r="J49" s="10">
        <f>DONNEES!J51/DONNEES!J50-1</f>
        <v>9.8901098901098994E-2</v>
      </c>
      <c r="K49" s="10">
        <f>DONNEES!K51/DONNEES!K50-1</f>
        <v>5.7726465364120738E-2</v>
      </c>
      <c r="L49" s="10">
        <f>DONNEES!L51/DONNEES!L50-1</f>
        <v>1.2000000000000011E-2</v>
      </c>
      <c r="M49" s="10">
        <f>DONNEES!M51/DONNEES!M50-1</f>
        <v>3.9059096849135999E-2</v>
      </c>
      <c r="N49" s="10">
        <f>DONNEES!N51/DONNEES!N50-1</f>
        <v>1.538461538461533E-2</v>
      </c>
      <c r="O49" s="10">
        <f>DONNEES!O51/DONNEES!O50-1</f>
        <v>-4.4622425629290641E-2</v>
      </c>
      <c r="P49" s="10">
        <f>DONNEES!P51/DONNEES!P50-1</f>
        <v>-2.3310023310023631E-3</v>
      </c>
      <c r="Q49" s="10">
        <f>DONNEES!Q51/DONNEES!Q50-1</f>
        <v>7.5294117647060066E-3</v>
      </c>
      <c r="R49" s="10">
        <f>DONNEES!R51/DONNEES!R50-1</f>
        <v>-1.9597730789066459E-2</v>
      </c>
      <c r="S49" s="10">
        <f>DONNEES!S51/DONNEES!S50-1</f>
        <v>3.8473869830073504E-3</v>
      </c>
      <c r="T49" s="10">
        <f>DONNEES!T51/DONNEES!T50-1</f>
        <v>-1.6440049443757876E-2</v>
      </c>
      <c r="U49" s="10">
        <f>DONNEES!U51/DONNEES!U50-1</f>
        <v>-7.1890726096333069E-3</v>
      </c>
      <c r="V49" s="10">
        <f>DONNEES!V51/DONNEES!V50-1</f>
        <v>2.3786869647954401E-2</v>
      </c>
      <c r="W49" s="10">
        <f>DONNEES!W51/DONNEES!W50-1</f>
        <v>3.6764705882353033E-2</v>
      </c>
      <c r="X49" s="10">
        <f>DONNEES!X51/DONNEES!X50-1</f>
        <v>3.3785237787820055E-2</v>
      </c>
      <c r="Y49" s="10">
        <f>DONNEES!Y51/DONNEES!Y50-1</f>
        <v>2.5779758115849871E-2</v>
      </c>
      <c r="Z49" s="10">
        <f>DONNEES!Z51/DONNEES!Z50-1</f>
        <v>1.1111111111111072E-2</v>
      </c>
      <c r="AA49" s="10">
        <f>DONNEES!AA51/DONNEES!AA50-1</f>
        <v>2.8530484627410146E-2</v>
      </c>
      <c r="AB49" s="10">
        <f>DONNEES!AB51/DONNEES!AB50-1</f>
        <v>2.1921632002014579E-2</v>
      </c>
      <c r="AC49" s="10">
        <f>DONNEES!AC51/DONNEES!AC50-1</f>
        <v>2.171122994652408E-2</v>
      </c>
    </row>
    <row r="50" spans="2:29">
      <c r="B50" s="10"/>
      <c r="C50" s="10">
        <f>DONNEES!C52/DONNEES!C51-1</f>
        <v>-6.1971830985915188E-3</v>
      </c>
      <c r="D50" s="10">
        <f>DONNEES!D52/DONNEES!D51-1</f>
        <v>0.17890097782674563</v>
      </c>
      <c r="E50" s="10">
        <f>DONNEES!E52/DONNEES!E51-1</f>
        <v>-3.4985422740524852E-2</v>
      </c>
      <c r="F50" s="10">
        <f>DONNEES!F52/DONNEES!F51-1</f>
        <v>-3.125E-2</v>
      </c>
      <c r="G50" s="10">
        <f>DONNEES!G52/DONNEES!G51-1</f>
        <v>1.5439800374298152E-2</v>
      </c>
      <c r="H50" s="10">
        <f>DONNEES!H52/DONNEES!H51-1</f>
        <v>-5.3835800807536915E-2</v>
      </c>
      <c r="I50" s="10">
        <f>DONNEES!I52/DONNEES!I51-1</f>
        <v>-1.4287776013854891E-2</v>
      </c>
      <c r="J50" s="10">
        <f>DONNEES!J52/DONNEES!J51-1</f>
        <v>-8.98876404494382E-2</v>
      </c>
      <c r="K50" s="10">
        <f>DONNEES!K52/DONNEES!K51-1</f>
        <v>-2.5188916876574319E-2</v>
      </c>
      <c r="L50" s="10">
        <f>DONNEES!L52/DONNEES!L51-1</f>
        <v>-3.5573122529644174E-2</v>
      </c>
      <c r="M50" s="10">
        <f>DONNEES!M52/DONNEES!M51-1</f>
        <v>-4.7931805477920753E-2</v>
      </c>
      <c r="N50" s="10">
        <f>DONNEES!N52/DONNEES!N51-1</f>
        <v>8.6580086580088089E-3</v>
      </c>
      <c r="O50" s="10">
        <f>DONNEES!O52/DONNEES!O51-1</f>
        <v>-1.5568862275448958E-2</v>
      </c>
      <c r="P50" s="10">
        <f>DONNEES!P52/DONNEES!P51-1</f>
        <v>-0.11682242990654201</v>
      </c>
      <c r="Q50" s="10">
        <f>DONNEES!Q52/DONNEES!Q51-1</f>
        <v>-6.071929005137755E-3</v>
      </c>
      <c r="R50" s="10">
        <f>DONNEES!R52/DONNEES!R51-1</f>
        <v>-1.1046817464492431E-2</v>
      </c>
      <c r="S50" s="10">
        <f>DONNEES!S52/DONNEES!S51-1</f>
        <v>-5.12615777706803E-2</v>
      </c>
      <c r="T50" s="10">
        <f>DONNEES!T52/DONNEES!T51-1</f>
        <v>-7.9175568681663089E-3</v>
      </c>
      <c r="U50" s="10">
        <f>DONNEES!U52/DONNEES!U51-1</f>
        <v>-3.644701906830794E-2</v>
      </c>
      <c r="V50" s="10">
        <f>DONNEES!V52/DONNEES!V51-1</f>
        <v>-1</v>
      </c>
      <c r="W50" s="10">
        <f>DONNEES!W52/DONNEES!W51-1</f>
        <v>-1</v>
      </c>
      <c r="X50" s="10">
        <f>DONNEES!X52/DONNEES!X51-1</f>
        <v>-1</v>
      </c>
      <c r="Y50" s="10">
        <f>DONNEES!Y52/DONNEES!Y51-1</f>
        <v>-1</v>
      </c>
      <c r="Z50" s="10">
        <f>DONNEES!Z52/DONNEES!Z51-1</f>
        <v>-1</v>
      </c>
      <c r="AA50" s="10">
        <f>DONNEES!AA52/DONNEES!AA51-1</f>
        <v>-1</v>
      </c>
      <c r="AB50" s="10">
        <f>DONNEES!AB52/DONNEES!AB51-1</f>
        <v>-2.1971665143471153E-2</v>
      </c>
      <c r="AC50" s="10">
        <f>DONNEES!AC52/DONNEES!AC51-1</f>
        <v>-1</v>
      </c>
    </row>
    <row r="51" spans="2:29">
      <c r="B51" s="10"/>
      <c r="C51" s="10">
        <f>DONNEES!C53/DONNEES!C52-1</f>
        <v>-5.6689342403637433E-4</v>
      </c>
      <c r="D51" s="10">
        <f>DONNEES!D53/DONNEES!D52-1</f>
        <v>-2.5584112149532823E-2</v>
      </c>
      <c r="E51" s="10">
        <f>DONNEES!E53/DONNEES!E52-1</f>
        <v>-3.0589123867069468E-2</v>
      </c>
      <c r="F51" s="10">
        <f>DONNEES!F53/DONNEES!F52-1</f>
        <v>-4.6082949308754451E-3</v>
      </c>
      <c r="G51" s="10">
        <f>DONNEES!G53/DONNEES!G52-1</f>
        <v>3.409614498540936E-2</v>
      </c>
      <c r="H51" s="10">
        <f>DONNEES!H53/DONNEES!H52-1</f>
        <v>2.1906116642958828E-2</v>
      </c>
      <c r="I51" s="10">
        <f>DONNEES!I53/DONNEES!I52-1</f>
        <v>4.5387994143484267E-3</v>
      </c>
      <c r="J51" s="10">
        <f>DONNEES!J53/DONNEES!J52-1</f>
        <v>-1.2345679012345734E-2</v>
      </c>
      <c r="K51" s="10">
        <f>DONNEES!K53/DONNEES!K52-1</f>
        <v>2.842377260981932E-2</v>
      </c>
      <c r="L51" s="10">
        <f>DONNEES!L53/DONNEES!L52-1</f>
        <v>5.1912568306010876E-2</v>
      </c>
      <c r="M51" s="10">
        <f>DONNEES!M53/DONNEES!M52-1</f>
        <v>4.2712461470717944E-2</v>
      </c>
      <c r="N51" s="10">
        <f>DONNEES!N53/DONNEES!N52-1</f>
        <v>-4.0772532188841248E-2</v>
      </c>
      <c r="O51" s="10">
        <f>DONNEES!O53/DONNEES!O52-1</f>
        <v>-4.8661800486619056E-3</v>
      </c>
      <c r="P51" s="10">
        <f>DONNEES!P53/DONNEES!P52-1</f>
        <v>1.3227513227513255E-2</v>
      </c>
      <c r="Q51" s="10">
        <f>DONNEES!Q53/DONNEES!Q52-1</f>
        <v>-1.0338345864661758E-2</v>
      </c>
      <c r="R51" s="10">
        <f>DONNEES!R53/DONNEES!R52-1</f>
        <v>1.6489361702127558E-2</v>
      </c>
      <c r="S51" s="10">
        <f>DONNEES!S53/DONNEES!S52-1</f>
        <v>6.5645514223193757E-3</v>
      </c>
      <c r="T51" s="10">
        <f>DONNEES!T53/DONNEES!T52-1</f>
        <v>1.0640993159361622E-2</v>
      </c>
      <c r="U51" s="10">
        <f>DONNEES!U53/DONNEES!U52-1</f>
        <v>-8.7675350701402754E-3</v>
      </c>
      <c r="V51" s="10"/>
      <c r="W51" s="10"/>
      <c r="X51" s="10"/>
      <c r="Y51" s="10"/>
      <c r="Z51" s="10"/>
      <c r="AA51" s="10"/>
      <c r="AB51" s="10">
        <f>DONNEES!AB53/DONNEES!AB52-1</f>
        <v>6.6076365799880854E-3</v>
      </c>
      <c r="AC51" s="10"/>
    </row>
    <row r="52" spans="2:29">
      <c r="B52" s="10"/>
      <c r="C52" s="10">
        <f>DONNEES!C54/DONNEES!C53-1</f>
        <v>-2.5241066364152021E-2</v>
      </c>
      <c r="D52" s="10">
        <f>DONNEES!D54/DONNEES!D53-1</f>
        <v>-2.4217719697878004E-2</v>
      </c>
      <c r="E52" s="10">
        <f>DONNEES!E54/DONNEES!E53-1</f>
        <v>-7.4016361511492046E-2</v>
      </c>
      <c r="F52" s="10">
        <f>DONNEES!F54/DONNEES!F53-1</f>
        <v>9.2592592592593004E-3</v>
      </c>
      <c r="G52" s="10">
        <f>DONNEES!G54/DONNEES!G53-1</f>
        <v>-3.2377840487152754E-2</v>
      </c>
      <c r="H52" s="10">
        <f>DONNEES!H54/DONNEES!H53-1</f>
        <v>-2.75612472160357E-2</v>
      </c>
      <c r="I52" s="10">
        <f>DONNEES!I54/DONNEES!I53-1</f>
        <v>-3.6437837049992927E-3</v>
      </c>
      <c r="J52" s="10">
        <f>DONNEES!J54/DONNEES!J53-1</f>
        <v>-3.7499999999999978E-2</v>
      </c>
      <c r="K52" s="10">
        <f>DONNEES!K54/DONNEES!K53-1</f>
        <v>3.7688442211054607E-3</v>
      </c>
      <c r="L52" s="10">
        <f>DONNEES!L54/DONNEES!L53-1</f>
        <v>-2.4675324675324739E-2</v>
      </c>
      <c r="M52" s="10">
        <f>DONNEES!M54/DONNEES!M53-1</f>
        <v>2.0270270270270174E-2</v>
      </c>
      <c r="N52" s="10">
        <f>DONNEES!N54/DONNEES!N53-1</f>
        <v>-3.1319910514541416E-2</v>
      </c>
      <c r="O52" s="10">
        <f>DONNEES!O54/DONNEES!O53-1</f>
        <v>-4.8899755501221609E-3</v>
      </c>
      <c r="P52" s="10">
        <f>DONNEES!P54/DONNEES!P53-1</f>
        <v>-6.2663185378588615E-3</v>
      </c>
      <c r="Q52" s="10">
        <f>DONNEES!Q54/DONNEES!Q53-1</f>
        <v>8.2304526748970819E-3</v>
      </c>
      <c r="R52" s="10">
        <f>DONNEES!R54/DONNEES!R53-1</f>
        <v>-4.7095761381475643E-2</v>
      </c>
      <c r="S52" s="10">
        <f>DONNEES!S54/DONNEES!S53-1</f>
        <v>-1.6387959866220658E-2</v>
      </c>
      <c r="T52" s="10">
        <f>DONNEES!T54/DONNEES!T53-1</f>
        <v>-9.7768864377036913E-3</v>
      </c>
      <c r="U52" s="10">
        <f>DONNEES!U54/DONNEES!U53-1</f>
        <v>-2.0975486479656302E-2</v>
      </c>
      <c r="V52" s="10"/>
      <c r="W52" s="10"/>
      <c r="X52" s="10"/>
      <c r="Y52" s="10"/>
      <c r="Z52" s="10"/>
      <c r="AA52" s="10"/>
      <c r="AB52" s="10">
        <f>DONNEES!AB54/DONNEES!AB53-1</f>
        <v>-2.9754744139796507E-2</v>
      </c>
      <c r="AC52" s="10"/>
    </row>
    <row r="53" spans="2:29">
      <c r="B53" s="10"/>
      <c r="C53" s="10">
        <f>DONNEES!C55/DONNEES!C54-1</f>
        <v>9.0194937445446932E-3</v>
      </c>
      <c r="D53" s="10">
        <f>DONNEES!D55/DONNEES!D54-1</f>
        <v>-4.7917434574271667E-3</v>
      </c>
      <c r="E53" s="10">
        <f>DONNEES!E55/DONNEES!E54-1</f>
        <v>-1.2200252419015567E-2</v>
      </c>
      <c r="F53" s="10">
        <f>DONNEES!F55/DONNEES!F54-1</f>
        <v>9.6330275229357776E-2</v>
      </c>
      <c r="G53" s="10">
        <f>DONNEES!G55/DONNEES!G54-1</f>
        <v>-2.931696085955493E-2</v>
      </c>
      <c r="H53" s="10">
        <f>DONNEES!H55/DONNEES!H54-1</f>
        <v>1.4600629831090783E-2</v>
      </c>
      <c r="I53" s="10">
        <f>DONNEES!I55/DONNEES!I54-1</f>
        <v>3.7448800468109944E-2</v>
      </c>
      <c r="J53" s="10">
        <f>DONNEES!J55/DONNEES!J54-1</f>
        <v>6.4935064935065512E-3</v>
      </c>
      <c r="K53" s="10">
        <f>DONNEES!K55/DONNEES!K54-1</f>
        <v>1.5435961618690097E-2</v>
      </c>
      <c r="L53" s="10">
        <f>DONNEES!L55/DONNEES!L54-1</f>
        <v>2.3968042609853635E-2</v>
      </c>
      <c r="M53" s="10">
        <f>DONNEES!M55/DONNEES!M54-1</f>
        <v>5.0220750551876359E-2</v>
      </c>
      <c r="N53" s="10">
        <f>DONNEES!N55/DONNEES!N54-1</f>
        <v>7.698229407235857E-4</v>
      </c>
      <c r="O53" s="10">
        <f>DONNEES!O55/DONNEES!O54-1</f>
        <v>-1.3513513513513709E-2</v>
      </c>
      <c r="P53" s="10">
        <f>DONNEES!P55/DONNEES!P54-1</f>
        <v>-2.1019442984762104E-3</v>
      </c>
      <c r="Q53" s="10">
        <f>DONNEES!Q55/DONNEES!Q54-1</f>
        <v>5.0235478806905931E-3</v>
      </c>
      <c r="R53" s="10">
        <f>DONNEES!R55/DONNEES!R54-1</f>
        <v>-9.1021416803954036E-2</v>
      </c>
      <c r="S53" s="10">
        <f>DONNEES!S55/DONNEES!S54-1</f>
        <v>-4.4202652159128775E-3</v>
      </c>
      <c r="T53" s="10">
        <f>DONNEES!T55/DONNEES!T54-1</f>
        <v>1.0886075949367191E-2</v>
      </c>
      <c r="U53" s="10">
        <f>DONNEES!U55/DONNEES!U54-1</f>
        <v>-5.1109963861641794E-2</v>
      </c>
      <c r="V53" s="10"/>
      <c r="W53" s="10"/>
      <c r="X53" s="10"/>
      <c r="Y53" s="10"/>
      <c r="Z53" s="10"/>
      <c r="AA53" s="10"/>
      <c r="AB53" s="10">
        <f>DONNEES!AB55/DONNEES!AB54-1</f>
        <v>1.0044434888554443E-2</v>
      </c>
      <c r="AC53" s="10"/>
    </row>
    <row r="54" spans="2:29">
      <c r="B54" s="10"/>
      <c r="C54" s="10">
        <f>DONNEES!C56/DONNEES!C55-1</f>
        <v>8.3621683967705085E-3</v>
      </c>
      <c r="D54" s="10">
        <f>DONNEES!D56/DONNEES!D55-1</f>
        <v>4.1481481481481453E-2</v>
      </c>
      <c r="E54" s="10">
        <f>DONNEES!E56/DONNEES!E55-1</f>
        <v>8.1345826235093677E-2</v>
      </c>
      <c r="F54" s="10">
        <f>DONNEES!F56/DONNEES!F55-1</f>
        <v>-6.2761506276151069E-3</v>
      </c>
      <c r="G54" s="10">
        <f>DONNEES!G56/DONNEES!G55-1</f>
        <v>1.0278304870335209E-2</v>
      </c>
      <c r="H54" s="10">
        <f>DONNEES!H56/DONNEES!H55-1</f>
        <v>3.9785553047404054E-2</v>
      </c>
      <c r="I54" s="10">
        <f>DONNEES!I56/DONNEES!I55-1</f>
        <v>-2.4393683023124724E-2</v>
      </c>
      <c r="J54" s="10">
        <f>DONNEES!J56/DONNEES!J55-1</f>
        <v>5.8064516129032295E-2</v>
      </c>
      <c r="K54" s="10">
        <f>DONNEES!K56/DONNEES!K55-1</f>
        <v>-1.6433853738702098E-3</v>
      </c>
      <c r="L54" s="10">
        <f>DONNEES!L56/DONNEES!L55-1</f>
        <v>7.0221066319895886E-2</v>
      </c>
      <c r="M54" s="10">
        <f>DONNEES!M56/DONNEES!M55-1</f>
        <v>1.3137151865475483E-2</v>
      </c>
      <c r="N54" s="10">
        <f>DONNEES!N56/DONNEES!N55-1</f>
        <v>-7.692307692307665E-3</v>
      </c>
      <c r="O54" s="10">
        <f>DONNEES!O56/DONNEES!O55-1</f>
        <v>1.2453300124533273E-2</v>
      </c>
      <c r="P54" s="10">
        <f>DONNEES!P56/DONNEES!P55-1</f>
        <v>3.4755134281200695E-2</v>
      </c>
      <c r="Q54" s="10">
        <f>DONNEES!Q56/DONNEES!Q55-1</f>
        <v>1.7182130584192379E-3</v>
      </c>
      <c r="R54" s="10">
        <f>DONNEES!R56/DONNEES!R55-1</f>
        <v>-4.0628303881588779E-2</v>
      </c>
      <c r="S54" s="10">
        <f>DONNEES!S56/DONNEES!S55-1</f>
        <v>6.5232240437158362E-2</v>
      </c>
      <c r="T54" s="10">
        <f>DONNEES!T56/DONNEES!T55-1</f>
        <v>-8.1392436764338161E-3</v>
      </c>
      <c r="U54" s="10">
        <f>DONNEES!U56/DONNEES!U55-1</f>
        <v>4.0533188248095708E-2</v>
      </c>
      <c r="V54" s="10"/>
      <c r="W54" s="10"/>
      <c r="X54" s="10"/>
      <c r="Y54" s="10"/>
      <c r="Z54" s="10"/>
      <c r="AA54" s="10"/>
      <c r="AB54" s="10">
        <f>DONNEES!AB56/DONNEES!AB55-1</f>
        <v>2.5111490333956432E-2</v>
      </c>
      <c r="AC54" s="10"/>
    </row>
    <row r="55" spans="2:29">
      <c r="B55" s="10"/>
      <c r="C55" s="10">
        <f>DONNEES!C57/DONNEES!C56-1</f>
        <v>6.8630254503860844E-3</v>
      </c>
      <c r="D55" s="10">
        <f>DONNEES!D57/DONNEES!D56-1</f>
        <v>-1.2565196775723098E-2</v>
      </c>
      <c r="E55" s="10">
        <f>DONNEES!E57/DONNEES!E56-1</f>
        <v>-3.938558487593613E-3</v>
      </c>
      <c r="F55" s="10">
        <f>DONNEES!F57/DONNEES!F56-1</f>
        <v>-1.0526315789473717E-2</v>
      </c>
      <c r="G55" s="10">
        <f>DONNEES!G57/DONNEES!G56-1</f>
        <v>-5.0086085459383201E-3</v>
      </c>
      <c r="H55" s="10">
        <f>DONNEES!H57/DONNEES!H56-1</f>
        <v>2.6865671641790989E-2</v>
      </c>
      <c r="I55" s="10">
        <f>DONNEES!I57/DONNEES!I56-1</f>
        <v>8.238184708773133E-3</v>
      </c>
      <c r="J55" s="10">
        <f>DONNEES!J57/DONNEES!J56-1</f>
        <v>2.4390243902439046E-3</v>
      </c>
      <c r="K55" s="10">
        <f>DONNEES!K57/DONNEES!K56-1</f>
        <v>1.3991769547325061E-2</v>
      </c>
      <c r="L55" s="10">
        <f>DONNEES!L57/DONNEES!L56-1</f>
        <v>-3.6452004860269005E-3</v>
      </c>
      <c r="M55" s="10">
        <f>DONNEES!M57/DONNEES!M56-1</f>
        <v>2.5933609958506132E-4</v>
      </c>
      <c r="N55" s="10">
        <f>DONNEES!N57/DONNEES!N56-1</f>
        <v>-2.0155038759689936E-2</v>
      </c>
      <c r="O55" s="10">
        <f>DONNEES!O57/DONNEES!O56-1</f>
        <v>-1.7220172201722117E-2</v>
      </c>
      <c r="P55" s="10">
        <f>DONNEES!P57/DONNEES!P56-1</f>
        <v>-0.16132315521628493</v>
      </c>
      <c r="Q55" s="10">
        <f>DONNEES!Q57/DONNEES!Q56-1</f>
        <v>1.9491657570559706E-2</v>
      </c>
      <c r="R55" s="10">
        <f>DONNEES!R57/DONNEES!R56-1</f>
        <v>4.0302267002518821E-2</v>
      </c>
      <c r="S55" s="10">
        <f>DONNEES!S57/DONNEES!S56-1</f>
        <v>9.9390830394356922E-3</v>
      </c>
      <c r="T55" s="10">
        <f>DONNEES!T57/DONNEES!T56-1</f>
        <v>3.0804191389976143E-2</v>
      </c>
      <c r="U55" s="10">
        <f>DONNEES!U57/DONNEES!U56-1</f>
        <v>-2.2483660130718897E-2</v>
      </c>
      <c r="V55" s="10"/>
      <c r="W55" s="10"/>
      <c r="X55" s="10"/>
      <c r="Y55" s="10"/>
      <c r="Z55" s="10"/>
      <c r="AA55" s="10"/>
      <c r="AB55" s="10">
        <f>DONNEES!AB57/DONNEES!AB56-1</f>
        <v>4.0492695740654838E-3</v>
      </c>
      <c r="AC55" s="10"/>
    </row>
    <row r="56" spans="2:29">
      <c r="B56" s="10"/>
      <c r="C56" s="10">
        <f>DONNEES!C58/DONNEES!C57-1</f>
        <v>-7.6682760579381837E-3</v>
      </c>
      <c r="D56" s="10">
        <f>DONNEES!D58/DONNEES!D57-1</f>
        <v>-5.0420168067226712E-3</v>
      </c>
      <c r="E56" s="10">
        <f>DONNEES!E58/DONNEES!E57-1</f>
        <v>1.4630288651640955E-2</v>
      </c>
      <c r="F56" s="10">
        <f>DONNEES!F58/DONNEES!F57-1</f>
        <v>9.2198581560283266E-3</v>
      </c>
      <c r="G56" s="10">
        <f>DONNEES!G58/DONNEES!G57-1</f>
        <v>-8.9664936290703157E-3</v>
      </c>
      <c r="H56" s="10">
        <f>DONNEES!H58/DONNEES!H57-1</f>
        <v>3.858350951374212E-2</v>
      </c>
      <c r="I56" s="10">
        <f>DONNEES!I58/DONNEES!I57-1</f>
        <v>1.7775229357798183E-2</v>
      </c>
      <c r="J56" s="10">
        <f>DONNEES!J58/DONNEES!J57-1</f>
        <v>-6.8126520681265346E-3</v>
      </c>
      <c r="K56" s="10">
        <f>DONNEES!K58/DONNEES!K57-1</f>
        <v>3.8961038961038863E-2</v>
      </c>
      <c r="L56" s="10">
        <f>DONNEES!L58/DONNEES!L57-1</f>
        <v>0</v>
      </c>
      <c r="M56" s="10">
        <f>DONNEES!M58/DONNEES!M57-1</f>
        <v>1.3093077521389773E-2</v>
      </c>
      <c r="N56" s="10">
        <f>DONNEES!N58/DONNEES!N57-1</f>
        <v>3.7974683544303778E-2</v>
      </c>
      <c r="O56" s="10">
        <f>DONNEES!O58/DONNEES!O57-1</f>
        <v>-2.0025031289111372E-2</v>
      </c>
      <c r="P56" s="10">
        <f>DONNEES!P58/DONNEES!P57-1</f>
        <v>-4.2475728155340065E-3</v>
      </c>
      <c r="Q56" s="10">
        <f>DONNEES!Q58/DONNEES!Q57-1</f>
        <v>1.40715815234016E-2</v>
      </c>
      <c r="R56" s="10">
        <f>DONNEES!R58/DONNEES!R57-1</f>
        <v>-3.7227602905569035E-2</v>
      </c>
      <c r="S56" s="10">
        <f>DONNEES!S58/DONNEES!S57-1</f>
        <v>9.682539682539737E-3</v>
      </c>
      <c r="T56" s="10">
        <f>DONNEES!T58/DONNEES!T57-1</f>
        <v>1.0410287813839458E-2</v>
      </c>
      <c r="U56" s="10">
        <f>DONNEES!U58/DONNEES!U57-1</f>
        <v>1.5779620219309898E-2</v>
      </c>
      <c r="V56" s="10"/>
      <c r="W56" s="10"/>
      <c r="X56" s="10"/>
      <c r="Y56" s="10"/>
      <c r="Z56" s="10"/>
      <c r="AA56" s="10"/>
      <c r="AB56" s="10">
        <f>DONNEES!AB58/DONNEES!AB57-1</f>
        <v>8.6794364915496747E-3</v>
      </c>
      <c r="AC56" s="10"/>
    </row>
    <row r="57" spans="2:29">
      <c r="B57" s="10"/>
      <c r="C57" s="10">
        <f>DONNEES!C59/DONNEES!C58-1</f>
        <v>8.2999427590153552E-3</v>
      </c>
      <c r="D57" s="10">
        <f>DONNEES!D59/DONNEES!D58-1</f>
        <v>-2.413127413127425E-2</v>
      </c>
      <c r="E57" s="10">
        <f>DONNEES!E59/DONNEES!E58-1</f>
        <v>-2.9618082618862118E-2</v>
      </c>
      <c r="F57" s="10">
        <f>DONNEES!F59/DONNEES!F58-1</f>
        <v>1.7568517217148027E-3</v>
      </c>
      <c r="G57" s="10">
        <f>DONNEES!G59/DONNEES!G58-1</f>
        <v>-2.5555555555555554E-2</v>
      </c>
      <c r="H57" s="10">
        <f>DONNEES!H59/DONNEES!H58-1</f>
        <v>-1.0178117048346036E-2</v>
      </c>
      <c r="I57" s="10">
        <f>DONNEES!I59/DONNEES!I58-1</f>
        <v>5.6338028169022891E-4</v>
      </c>
      <c r="J57" s="10">
        <f>DONNEES!J59/DONNEES!J58-1</f>
        <v>-2.0088192062714394E-2</v>
      </c>
      <c r="K57" s="10">
        <f>DONNEES!K59/DONNEES!K58-1</f>
        <v>-3.8281250000000044E-2</v>
      </c>
      <c r="L57" s="10">
        <f>DONNEES!L59/DONNEES!L58-1</f>
        <v>-1.2195121951219523E-2</v>
      </c>
      <c r="M57" s="10">
        <f>DONNEES!M59/DONNEES!M58-1</f>
        <v>-5.3742802303262671E-3</v>
      </c>
      <c r="N57" s="10">
        <f>DONNEES!N59/DONNEES!N58-1</f>
        <v>3.0487804878048808E-2</v>
      </c>
      <c r="O57" s="10">
        <f>DONNEES!O59/DONNEES!O58-1</f>
        <v>1.0217113665389466E-2</v>
      </c>
      <c r="P57" s="10">
        <f>DONNEES!P59/DONNEES!P58-1</f>
        <v>-9.750152346130414E-3</v>
      </c>
      <c r="Q57" s="10">
        <f>DONNEES!Q59/DONNEES!Q58-1</f>
        <v>-2.9864253393665274E-2</v>
      </c>
      <c r="R57" s="10">
        <f>DONNEES!R59/DONNEES!R58-1</f>
        <v>-3.0179188934297274E-2</v>
      </c>
      <c r="S57" s="10">
        <f>DONNEES!S59/DONNEES!S58-1</f>
        <v>-4.5590315988052188E-3</v>
      </c>
      <c r="T57" s="10">
        <f>DONNEES!T59/DONNEES!T58-1</f>
        <v>-1.3333333333333308E-2</v>
      </c>
      <c r="U57" s="10">
        <f>DONNEES!U59/DONNEES!U58-1</f>
        <v>1.316482359136506E-3</v>
      </c>
      <c r="V57" s="10"/>
      <c r="W57" s="10"/>
      <c r="X57" s="10"/>
      <c r="Y57" s="10"/>
      <c r="Z57" s="10"/>
      <c r="AA57" s="10"/>
      <c r="AB57" s="10">
        <f>DONNEES!AB59/DONNEES!AB58-1</f>
        <v>-2.2260268121067961E-2</v>
      </c>
      <c r="AC57" s="10"/>
    </row>
    <row r="58" spans="2:29">
      <c r="B58" s="10"/>
      <c r="C58" s="10">
        <f>DONNEES!C60/DONNEES!C59-1</f>
        <v>-1.0786261708770839E-2</v>
      </c>
      <c r="D58" s="10">
        <f>DONNEES!D60/DONNEES!D59-1</f>
        <v>5.3412462908011937E-2</v>
      </c>
      <c r="E58" s="10">
        <f>DONNEES!E60/DONNEES!E59-1</f>
        <v>6.064257028112463E-2</v>
      </c>
      <c r="F58" s="10">
        <f>DONNEES!F60/DONNEES!F59-1</f>
        <v>3.4724658014731569E-2</v>
      </c>
      <c r="G58" s="10">
        <f>DONNEES!G60/DONNEES!G59-1</f>
        <v>1.7429548786447313E-2</v>
      </c>
      <c r="H58" s="10">
        <f>DONNEES!H60/DONNEES!H59-1</f>
        <v>-5.1413881748074708E-4</v>
      </c>
      <c r="I58" s="10">
        <f>DONNEES!I60/DONNEES!I59-1</f>
        <v>1.3513513513513375E-2</v>
      </c>
      <c r="J58" s="10">
        <f>DONNEES!J60/DONNEES!J59-1</f>
        <v>-1.2499999999999956E-2</v>
      </c>
      <c r="K58" s="10">
        <f>DONNEES!K60/DONNEES!K59-1</f>
        <v>-3.046303818034124E-2</v>
      </c>
      <c r="L58" s="10">
        <f>DONNEES!L60/DONNEES!L59-1</f>
        <v>6.1728395061728447E-2</v>
      </c>
      <c r="M58" s="10">
        <f>DONNEES!M60/DONNEES!M59-1</f>
        <v>5.9179210086195422E-3</v>
      </c>
      <c r="N58" s="10">
        <f>DONNEES!N60/DONNEES!N59-1</f>
        <v>3.920118343195278E-2</v>
      </c>
      <c r="O58" s="10">
        <f>DONNEES!O60/DONNEES!O59-1</f>
        <v>3.7926675094817064E-3</v>
      </c>
      <c r="P58" s="10">
        <f>DONNEES!P60/DONNEES!P59-1</f>
        <v>-1.0461538461538522E-2</v>
      </c>
      <c r="Q58" s="10">
        <f>DONNEES!Q60/DONNEES!Q59-1</f>
        <v>5.5659203980099603E-2</v>
      </c>
      <c r="R58" s="10">
        <f>DONNEES!R60/DONNEES!R59-1</f>
        <v>5.089141004862241E-2</v>
      </c>
      <c r="S58" s="10">
        <f>DONNEES!S60/DONNEES!S59-1</f>
        <v>-2.1951989892608936E-2</v>
      </c>
      <c r="T58" s="10">
        <f>DONNEES!T60/DONNEES!T59-1</f>
        <v>-2.0884520884520863E-2</v>
      </c>
      <c r="U58" s="10">
        <f>DONNEES!U60/DONNEES!U59-1</f>
        <v>9.2032605837497616E-3</v>
      </c>
      <c r="V58" s="10"/>
      <c r="W58" s="10"/>
      <c r="X58" s="10"/>
      <c r="Y58" s="10"/>
      <c r="Z58" s="10"/>
      <c r="AA58" s="10"/>
      <c r="AB58" s="10">
        <f>DONNEES!AB60/DONNEES!AB59-1</f>
        <v>1.7349667091903553E-2</v>
      </c>
      <c r="AC58" s="10"/>
    </row>
    <row r="59" spans="2:29">
      <c r="B59" s="10"/>
      <c r="C59" s="10">
        <f>DONNEES!C61/DONNEES!C60-1</f>
        <v>1.4347202295552641E-3</v>
      </c>
      <c r="D59" s="10">
        <f>DONNEES!D61/DONNEES!D60-1</f>
        <v>7.3826291079812201E-2</v>
      </c>
      <c r="E59" s="10">
        <f>DONNEES!E61/DONNEES!E60-1</f>
        <v>0.10109806891329032</v>
      </c>
      <c r="F59" s="10">
        <f>DONNEES!F61/DONNEES!F60-1</f>
        <v>-1.1864406779661052E-2</v>
      </c>
      <c r="G59" s="10">
        <f>DONNEES!G61/DONNEES!G60-1</f>
        <v>4.8030739673388112E-4</v>
      </c>
      <c r="H59" s="10">
        <f>DONNEES!H61/DONNEES!H60-1</f>
        <v>-2.2376543209876476E-2</v>
      </c>
      <c r="I59" s="10">
        <f>DONNEES!I61/DONNEES!I60-1</f>
        <v>7.6388888888887507E-3</v>
      </c>
      <c r="J59" s="10">
        <f>DONNEES!J61/DONNEES!J60-1</f>
        <v>-1.2658227848101222E-2</v>
      </c>
      <c r="K59" s="10">
        <f>DONNEES!K61/DONNEES!K60-1</f>
        <v>-2.1784666945957265E-2</v>
      </c>
      <c r="L59" s="10">
        <f>DONNEES!L61/DONNEES!L60-1</f>
        <v>-3.4883720930232176E-3</v>
      </c>
      <c r="M59" s="10">
        <f>DONNEES!M61/DONNEES!M60-1</f>
        <v>2.6090292876326915E-2</v>
      </c>
      <c r="N59" s="10">
        <f>DONNEES!N61/DONNEES!N60-1</f>
        <v>4.9822064056939119E-3</v>
      </c>
      <c r="O59" s="10">
        <f>DONNEES!O61/DONNEES!O60-1</f>
        <v>2.0151133501259411E-2</v>
      </c>
      <c r="P59" s="10">
        <f>DONNEES!P61/DONNEES!P60-1</f>
        <v>-1.243781094527352E-2</v>
      </c>
      <c r="Q59" s="10">
        <f>DONNEES!Q61/DONNEES!Q60-1</f>
        <v>-1.3107511045655329E-2</v>
      </c>
      <c r="R59" s="10">
        <f>DONNEES!R61/DONNEES!R60-1</f>
        <v>2.4830351634793413E-2</v>
      </c>
      <c r="S59" s="10">
        <f>DONNEES!S61/DONNEES!S60-1</f>
        <v>2.6804456644598851E-2</v>
      </c>
      <c r="T59" s="10">
        <f>DONNEES!T61/DONNEES!T60-1</f>
        <v>-4.3287327478042648E-2</v>
      </c>
      <c r="U59" s="10">
        <f>DONNEES!U61/DONNEES!U60-1</f>
        <v>5.9145388223032613E-2</v>
      </c>
      <c r="V59" s="10"/>
      <c r="W59" s="10"/>
      <c r="X59" s="10"/>
      <c r="Y59" s="10"/>
      <c r="Z59" s="10"/>
      <c r="AA59" s="10"/>
      <c r="AB59" s="10">
        <f>DONNEES!AB61/DONNEES!AB60-1</f>
        <v>2.5312715791932616E-2</v>
      </c>
      <c r="AC59" s="10"/>
    </row>
    <row r="60" spans="2:29">
      <c r="B60" s="10"/>
      <c r="C60" s="10">
        <f>DONNEES!C62/DONNEES!C61-1</f>
        <v>8.2808022922636226E-2</v>
      </c>
      <c r="D60" s="10">
        <f>DONNEES!D62/DONNEES!D61-1</f>
        <v>3.0604437643457771E-3</v>
      </c>
      <c r="E60" s="10">
        <f>DONNEES!E62/DONNEES!E61-1</f>
        <v>2.8198074277854257E-2</v>
      </c>
      <c r="F60" s="10">
        <f>DONNEES!F62/DONNEES!F61-1</f>
        <v>-1.5437392795883298E-2</v>
      </c>
      <c r="G60" s="10">
        <f>DONNEES!G62/DONNEES!G61-1</f>
        <v>2.6404224675948162E-2</v>
      </c>
      <c r="H60" s="10">
        <f>DONNEES!H62/DONNEES!H61-1</f>
        <v>-3.1570639305446013E-3</v>
      </c>
      <c r="I60" s="10">
        <f>DONNEES!I62/DONNEES!I61-1</f>
        <v>-3.294279807029632E-2</v>
      </c>
      <c r="J60" s="10">
        <f>DONNEES!J62/DONNEES!J61-1</f>
        <v>-3.8461538461538325E-3</v>
      </c>
      <c r="K60" s="10">
        <f>DONNEES!K62/DONNEES!K61-1</f>
        <v>-3.8115631691648888E-2</v>
      </c>
      <c r="L60" s="10">
        <f>DONNEES!L62/DONNEES!L61-1</f>
        <v>-3.3838973162193753E-2</v>
      </c>
      <c r="M60" s="10">
        <f>DONNEES!M62/DONNEES!M61-1</f>
        <v>-7.1544310108438314E-2</v>
      </c>
      <c r="N60" s="10">
        <f>DONNEES!N62/DONNEES!N61-1</f>
        <v>1.2039660056657242E-2</v>
      </c>
      <c r="O60" s="10">
        <f>DONNEES!O62/DONNEES!O61-1</f>
        <v>0</v>
      </c>
      <c r="P60" s="10">
        <f>DONNEES!P62/DONNEES!P61-1</f>
        <v>5.4785894206549113E-2</v>
      </c>
      <c r="Q60" s="10">
        <f>DONNEES!Q62/DONNEES!Q61-1</f>
        <v>-5.1783315922996676E-2</v>
      </c>
      <c r="R60" s="10">
        <f>DONNEES!R62/DONNEES!R61-1</f>
        <v>2.4078254326560522E-3</v>
      </c>
      <c r="S60" s="10">
        <f>DONNEES!S62/DONNEES!S61-1</f>
        <v>2.0600723384179842E-2</v>
      </c>
      <c r="T60" s="10">
        <f>DONNEES!T62/DONNEES!T61-1</f>
        <v>1.0491803278689371E-3</v>
      </c>
      <c r="U60" s="10">
        <f>DONNEES!U62/DONNEES!U61-1</f>
        <v>2.6322263222632314E-2</v>
      </c>
      <c r="V60" s="10"/>
      <c r="W60" s="10"/>
      <c r="X60" s="10"/>
      <c r="Y60" s="10"/>
      <c r="Z60" s="10"/>
      <c r="AA60" s="10"/>
      <c r="AB60" s="10">
        <f>DONNEES!AB62/DONNEES!AB61-1</f>
        <v>4.9925112331503652E-3</v>
      </c>
      <c r="AC60" s="10"/>
    </row>
    <row r="61" spans="2:29">
      <c r="B61" s="10"/>
      <c r="C61" s="10">
        <f>DONNEES!C63/DONNEES!C62-1</f>
        <v>1.3231013495635935E-3</v>
      </c>
      <c r="D61" s="10">
        <f>DONNEES!D63/DONNEES!D62-1</f>
        <v>-9.8071265119326068E-4</v>
      </c>
      <c r="E61" s="10">
        <f>DONNEES!E63/DONNEES!E62-1</f>
        <v>2.943143812709037E-2</v>
      </c>
      <c r="F61" s="10">
        <f>DONNEES!F63/DONNEES!F62-1</f>
        <v>-3.4843205574908165E-4</v>
      </c>
      <c r="G61" s="10">
        <f>DONNEES!G63/DONNEES!G62-1</f>
        <v>1.0913626442157209E-3</v>
      </c>
      <c r="H61" s="10">
        <f>DONNEES!H63/DONNEES!H62-1</f>
        <v>2.5600422275006585E-2</v>
      </c>
      <c r="I61" s="10">
        <f>DONNEES!I63/DONNEES!I62-1</f>
        <v>1.4823261117445918E-2</v>
      </c>
      <c r="J61" s="10">
        <f>DONNEES!J63/DONNEES!J62-1</f>
        <v>-9.009009009009028E-3</v>
      </c>
      <c r="K61" s="10">
        <f>DONNEES!K63/DONNEES!K62-1</f>
        <v>1.3357079252003468E-2</v>
      </c>
      <c r="L61" s="10">
        <f>DONNEES!L63/DONNEES!L62-1</f>
        <v>1.2077294685990392E-3</v>
      </c>
      <c r="M61" s="10">
        <f>DONNEES!M63/DONNEES!M62-1</f>
        <v>-3.6246476037051778E-3</v>
      </c>
      <c r="N61" s="10">
        <f>DONNEES!N63/DONNEES!N62-1</f>
        <v>-6.2981105668299397E-3</v>
      </c>
      <c r="O61" s="10">
        <f>DONNEES!O63/DONNEES!O62-1</f>
        <v>9.8765432098766315E-3</v>
      </c>
      <c r="P61" s="10">
        <f>DONNEES!P63/DONNEES!P62-1</f>
        <v>1.2537313432835928E-2</v>
      </c>
      <c r="Q61" s="10">
        <f>DONNEES!Q63/DONNEES!Q62-1</f>
        <v>1.5738117721109113E-4</v>
      </c>
      <c r="R61" s="10">
        <f>DONNEES!R63/DONNEES!R62-1</f>
        <v>2.0117099534604499E-2</v>
      </c>
      <c r="S61" s="10">
        <f>DONNEES!S63/DONNEES!S62-1</f>
        <v>-2.3882896764252814E-2</v>
      </c>
      <c r="T61" s="10">
        <f>DONNEES!T63/DONNEES!T62-1</f>
        <v>2.5808987292021524E-2</v>
      </c>
      <c r="U61" s="10">
        <f>DONNEES!U63/DONNEES!U62-1</f>
        <v>-6.9511025886864752E-3</v>
      </c>
      <c r="V61" s="10"/>
      <c r="W61" s="10"/>
      <c r="X61" s="10"/>
      <c r="Y61" s="10"/>
      <c r="Z61" s="10"/>
      <c r="AA61" s="10"/>
      <c r="AB61" s="10">
        <f>DONNEES!AB63/DONNEES!AB62-1</f>
        <v>-1.500315066163882E-3</v>
      </c>
      <c r="AC61" s="10"/>
    </row>
    <row r="62" spans="2:29">
      <c r="B62" s="10"/>
      <c r="C62" s="10">
        <f>DONNEES!C64/DONNEES!C63-1</f>
        <v>2.9069767441860517E-3</v>
      </c>
      <c r="D62" s="10">
        <f>DONNEES!D64/DONNEES!D63-1</f>
        <v>-1.2870855148341853E-2</v>
      </c>
      <c r="E62" s="10">
        <f>DONNEES!E64/DONNEES!E63-1</f>
        <v>1.1046133853151341E-2</v>
      </c>
      <c r="F62" s="10">
        <f>DONNEES!F64/DONNEES!F63-1</f>
        <v>-8.0167305681422274E-3</v>
      </c>
      <c r="G62" s="10">
        <f>DONNEES!G64/DONNEES!G63-1</f>
        <v>-3.5352748793022859E-2</v>
      </c>
      <c r="H62" s="10">
        <f>DONNEES!H64/DONNEES!H63-1</f>
        <v>5.043746783324754E-2</v>
      </c>
      <c r="I62" s="10">
        <f>DONNEES!I64/DONNEES!I63-1</f>
        <v>1.6853932584268705E-3</v>
      </c>
      <c r="J62" s="10">
        <f>DONNEES!J64/DONNEES!J63-1</f>
        <v>-2.5974025974025983E-3</v>
      </c>
      <c r="K62" s="10">
        <f>DONNEES!K64/DONNEES!K63-1</f>
        <v>2.1968365553601821E-3</v>
      </c>
      <c r="L62" s="10">
        <f>DONNEES!L64/DONNEES!L63-1</f>
        <v>1.0856453558504509E-2</v>
      </c>
      <c r="M62" s="10">
        <f>DONNEES!M64/DONNEES!M63-1</f>
        <v>-5.6857989760172423E-2</v>
      </c>
      <c r="N62" s="10">
        <f>DONNEES!N64/DONNEES!N63-1</f>
        <v>-4.2253521126760507E-2</v>
      </c>
      <c r="O62" s="10">
        <f>DONNEES!O64/DONNEES!O63-1</f>
        <v>-9.7799511002445438E-3</v>
      </c>
      <c r="P62" s="10">
        <f>DONNEES!P64/DONNEES!P63-1</f>
        <v>-2.0636792452830233E-2</v>
      </c>
      <c r="Q62" s="10">
        <f>DONNEES!Q64/DONNEES!Q63-1</f>
        <v>-2.486231313926035E-2</v>
      </c>
      <c r="R62" s="10">
        <f>DONNEES!R64/DONNEES!R63-1</f>
        <v>4.7829286239882363E-2</v>
      </c>
      <c r="S62" s="10">
        <f>DONNEES!S64/DONNEES!S63-1</f>
        <v>-5.5248618784530246E-3</v>
      </c>
      <c r="T62" s="10">
        <f>DONNEES!T64/DONNEES!T63-1</f>
        <v>8.3014048531291351E-3</v>
      </c>
      <c r="U62" s="10">
        <f>DONNEES!U64/DONNEES!U63-1</f>
        <v>3.0654115375331914E-2</v>
      </c>
      <c r="V62" s="10"/>
      <c r="W62" s="10"/>
      <c r="X62" s="10"/>
      <c r="Y62" s="10"/>
      <c r="Z62" s="10"/>
      <c r="AA62" s="10"/>
      <c r="AB62" s="10">
        <f>DONNEES!AB64/DONNEES!AB63-1</f>
        <v>1.0571410445194829E-2</v>
      </c>
      <c r="AC62" s="10"/>
    </row>
    <row r="63" spans="2:29">
      <c r="B63" s="10"/>
      <c r="C63" s="10">
        <f>DONNEES!C65/DONNEES!C64-1</f>
        <v>-7.905138339920903E-4</v>
      </c>
      <c r="D63" s="10">
        <f>DONNEES!D65/DONNEES!D64-1</f>
        <v>2.9060773480662938E-2</v>
      </c>
      <c r="E63" s="10">
        <f>DONNEES!E65/DONNEES!E64-1</f>
        <v>5.4627249357326324E-3</v>
      </c>
      <c r="F63" s="10">
        <f>DONNEES!F65/DONNEES!F64-1</f>
        <v>4.9191848208012257E-3</v>
      </c>
      <c r="G63" s="10">
        <f>DONNEES!G65/DONNEES!G64-1</f>
        <v>-9.6867936712941027E-4</v>
      </c>
      <c r="H63" s="10">
        <f>DONNEES!H65/DONNEES!H64-1</f>
        <v>2.0578147966683114E-2</v>
      </c>
      <c r="I63" s="10">
        <f>DONNEES!I65/DONNEES!I64-1</f>
        <v>-4.6270330902972501E-2</v>
      </c>
      <c r="J63" s="10">
        <f>DONNEES!J65/DONNEES!J64-1</f>
        <v>1.171875E-2</v>
      </c>
      <c r="K63" s="10">
        <f>DONNEES!K65/DONNEES!K64-1</f>
        <v>4.6909250328803331E-2</v>
      </c>
      <c r="L63" s="10">
        <f>DONNEES!L65/DONNEES!L64-1</f>
        <v>2.6252983293555854E-2</v>
      </c>
      <c r="M63" s="10">
        <f>DONNEES!M65/DONNEES!M64-1</f>
        <v>2.4999999999999911E-2</v>
      </c>
      <c r="N63" s="10">
        <f>DONNEES!N65/DONNEES!N64-1</f>
        <v>3.1617647058823417E-2</v>
      </c>
      <c r="O63" s="10">
        <f>DONNEES!O65/DONNEES!O64-1</f>
        <v>9.8765432098766315E-3</v>
      </c>
      <c r="P63" s="10">
        <f>DONNEES!P65/DONNEES!P64-1</f>
        <v>1.2642986152920033E-2</v>
      </c>
      <c r="Q63" s="10">
        <f>DONNEES!Q65/DONNEES!Q64-1</f>
        <v>1.3554945941584684E-2</v>
      </c>
      <c r="R63" s="10">
        <f>DONNEES!R65/DONNEES!R64-1</f>
        <v>-6.3202247191012084E-3</v>
      </c>
      <c r="S63" s="10">
        <f>DONNEES!S65/DONNEES!S64-1</f>
        <v>1.0634920634920553E-2</v>
      </c>
      <c r="T63" s="10">
        <f>DONNEES!T65/DONNEES!T64-1</f>
        <v>-2.2292590246991817E-2</v>
      </c>
      <c r="U63" s="10">
        <f>DONNEES!U65/DONNEES!U64-1</f>
        <v>-1.3114754098360715E-2</v>
      </c>
      <c r="V63" s="10"/>
      <c r="W63" s="10"/>
      <c r="X63" s="10"/>
      <c r="Y63" s="10"/>
      <c r="Z63" s="10"/>
      <c r="AA63" s="10"/>
      <c r="AB63" s="10">
        <f>DONNEES!AB65/DONNEES!AB64-1</f>
        <v>1.2215309281586428E-2</v>
      </c>
      <c r="AC63" s="10"/>
    </row>
    <row r="64" spans="2:29">
      <c r="B64" s="10"/>
      <c r="C64" s="10">
        <f>DONNEES!C66/DONNEES!C65-1</f>
        <v>2.6371308016881478E-4</v>
      </c>
      <c r="D64" s="10">
        <f>DONNEES!D66/DONNEES!D65-1</f>
        <v>-9.878664232792933E-3</v>
      </c>
      <c r="E64" s="10">
        <f>DONNEES!E66/DONNEES!E65-1</f>
        <v>-7.989773090444241E-3</v>
      </c>
      <c r="F64" s="10">
        <f>DONNEES!F66/DONNEES!F65-1</f>
        <v>4.895104895104696E-3</v>
      </c>
      <c r="G64" s="10">
        <f>DONNEES!G66/DONNEES!G65-1</f>
        <v>4.9450549450549275E-2</v>
      </c>
      <c r="H64" s="10">
        <f>DONNEES!H66/DONNEES!H65-1</f>
        <v>-1.9923187710033652E-2</v>
      </c>
      <c r="I64" s="10">
        <f>DONNEES!I66/DONNEES!I65-1</f>
        <v>3.6753895912966739E-2</v>
      </c>
      <c r="J64" s="10">
        <f>DONNEES!J66/DONNEES!J65-1</f>
        <v>-1.1583011583011671E-2</v>
      </c>
      <c r="K64" s="10">
        <f>DONNEES!K66/DONNEES!K65-1</f>
        <v>-2.638190954773878E-2</v>
      </c>
      <c r="L64" s="10">
        <f>DONNEES!L66/DONNEES!L65-1</f>
        <v>0</v>
      </c>
      <c r="M64" s="10">
        <f>DONNEES!M66/DONNEES!M65-1</f>
        <v>-1.7421602787456414E-2</v>
      </c>
      <c r="N64" s="10">
        <f>DONNEES!N66/DONNEES!N65-1</f>
        <v>-2.4946543121881604E-2</v>
      </c>
      <c r="O64" s="10">
        <f>DONNEES!O66/DONNEES!O65-1</f>
        <v>3.6674816625916984E-2</v>
      </c>
      <c r="P64" s="10">
        <f>DONNEES!P66/DONNEES!P65-1</f>
        <v>1.0107015457788249E-2</v>
      </c>
      <c r="Q64" s="10">
        <f>DONNEES!Q66/DONNEES!Q65-1</f>
        <v>1.6080241999681499E-2</v>
      </c>
      <c r="R64" s="10">
        <f>DONNEES!R66/DONNEES!R65-1</f>
        <v>1.7809187279151928E-2</v>
      </c>
      <c r="S64" s="10">
        <f>DONNEES!S66/DONNEES!S65-1</f>
        <v>4.7903251138683878E-2</v>
      </c>
      <c r="T64" s="10">
        <f>DONNEES!T66/DONNEES!T65-1</f>
        <v>3.3683119575074194E-3</v>
      </c>
      <c r="U64" s="10">
        <f>DONNEES!U66/DONNEES!U65-1</f>
        <v>-3.3222591362126463E-3</v>
      </c>
      <c r="V64" s="10"/>
      <c r="W64" s="10"/>
      <c r="X64" s="10"/>
      <c r="Y64" s="10"/>
      <c r="Z64" s="10"/>
      <c r="AA64" s="10"/>
      <c r="AB64" s="10">
        <f>DONNEES!AB66/DONNEES!AB65-1</f>
        <v>1.2058103476415782E-2</v>
      </c>
      <c r="AC64" s="10"/>
    </row>
    <row r="65" spans="1:29">
      <c r="B65" s="10"/>
      <c r="C65" s="10">
        <f>DONNEES!C67/DONNEES!C66-1</f>
        <v>-3.1637226469811708E-3</v>
      </c>
      <c r="D65" s="10">
        <f>DONNEES!D67/DONNEES!D66-1</f>
        <v>-3.7631493330441357E-2</v>
      </c>
      <c r="E65" s="10">
        <f>DONNEES!E67/DONNEES!E66-1</f>
        <v>-3.0927835051546393E-2</v>
      </c>
      <c r="F65" s="10">
        <f>DONNEES!F67/DONNEES!F66-1</f>
        <v>-1.5657620041753639E-2</v>
      </c>
      <c r="G65" s="10">
        <f>DONNEES!G67/DONNEES!G66-1</f>
        <v>-1.9710502001847874E-2</v>
      </c>
      <c r="H65" s="10">
        <f>DONNEES!H67/DONNEES!H66-1</f>
        <v>-1.5674748959098705E-2</v>
      </c>
      <c r="I65" s="10">
        <f>DONNEES!I67/DONNEES!I66-1</f>
        <v>-1.418037436188313E-2</v>
      </c>
      <c r="J65" s="10">
        <f>DONNEES!J67/DONNEES!J66-1</f>
        <v>-2.1874999999999867E-2</v>
      </c>
      <c r="K65" s="10">
        <f>DONNEES!K67/DONNEES!K66-1</f>
        <v>-1.7634408602150486E-2</v>
      </c>
      <c r="L65" s="10">
        <f>DONNEES!L67/DONNEES!L66-1</f>
        <v>-4.6511627906976827E-2</v>
      </c>
      <c r="M65" s="10">
        <f>DONNEES!M67/DONNEES!M66-1</f>
        <v>-1.0212765957446801E-2</v>
      </c>
      <c r="N65" s="10">
        <f>DONNEES!N67/DONNEES!N66-1</f>
        <v>0.11038011695906436</v>
      </c>
      <c r="O65" s="10">
        <f>DONNEES!O67/DONNEES!O66-1</f>
        <v>-1.7688679245283057E-2</v>
      </c>
      <c r="P65" s="10">
        <f>DONNEES!P67/DONNEES!P66-1</f>
        <v>-3.5314891112418922E-2</v>
      </c>
      <c r="Q65" s="10">
        <f>DONNEES!Q67/DONNEES!Q66-1</f>
        <v>-2.554058288937644E-2</v>
      </c>
      <c r="R65" s="10">
        <f>DONNEES!R67/DONNEES!R66-1</f>
        <v>-1.2914872934314814E-2</v>
      </c>
      <c r="S65" s="10">
        <f>DONNEES!S67/DONNEES!S66-1</f>
        <v>-1.9784172661870381E-2</v>
      </c>
      <c r="T65" s="10">
        <f>DONNEES!T67/DONNEES!T66-1</f>
        <v>4.6610716591349188E-2</v>
      </c>
      <c r="U65" s="10">
        <f>DONNEES!U67/DONNEES!U66-1</f>
        <v>-2.4047619047618984E-2</v>
      </c>
      <c r="V65" s="10"/>
      <c r="W65" s="10"/>
      <c r="X65" s="10"/>
      <c r="Y65" s="10"/>
      <c r="Z65" s="10"/>
      <c r="AA65" s="10"/>
      <c r="AB65" s="10">
        <f>DONNEES!AB67/DONNEES!AB66-1</f>
        <v>-1.9255331501335404E-2</v>
      </c>
      <c r="AC65" s="10"/>
    </row>
    <row r="66" spans="1:29">
      <c r="B66" s="10"/>
      <c r="C66" s="10">
        <f>DONNEES!C68/DONNEES!C67-1</f>
        <v>4.7606453319226638E-3</v>
      </c>
      <c r="D66" s="10">
        <f>DONNEES!D68/DONNEES!D67-1</f>
        <v>6.4232589587558397E-3</v>
      </c>
      <c r="E66" s="10">
        <f>DONNEES!E68/DONNEES!E67-1</f>
        <v>-1.9946808510638014E-3</v>
      </c>
      <c r="F66" s="10">
        <f>DONNEES!F68/DONNEES!F67-1</f>
        <v>7.4231177094379319E-3</v>
      </c>
      <c r="G66" s="10">
        <f>DONNEES!G68/DONNEES!G67-1</f>
        <v>-1.5080113100848114E-2</v>
      </c>
      <c r="H66" s="10">
        <f>DONNEES!H68/DONNEES!H67-1</f>
        <v>3.1102264244837086E-2</v>
      </c>
      <c r="I66" s="10">
        <f>DONNEES!I68/DONNEES!I67-1</f>
        <v>-1.4815880322209485E-2</v>
      </c>
      <c r="J66" s="10">
        <f>DONNEES!J68/DONNEES!J67-1</f>
        <v>-1.5974440894569453E-3</v>
      </c>
      <c r="K66" s="10">
        <f>DONNEES!K68/DONNEES!K67-1</f>
        <v>-2.3204903677758404E-2</v>
      </c>
      <c r="L66" s="10">
        <f>DONNEES!L68/DONNEES!L67-1</f>
        <v>-3.2926829268292601E-2</v>
      </c>
      <c r="M66" s="10">
        <f>DONNEES!M68/DONNEES!M67-1</f>
        <v>-3.9839495557466353E-2</v>
      </c>
      <c r="N66" s="10">
        <f>DONNEES!N68/DONNEES!N67-1</f>
        <v>-2.5674786043449527E-2</v>
      </c>
      <c r="O66" s="10">
        <f>DONNEES!O68/DONNEES!O67-1</f>
        <v>8.4033613445377853E-3</v>
      </c>
      <c r="P66" s="10">
        <f>DONNEES!P68/DONNEES!P67-1</f>
        <v>-2.3794996949359382E-2</v>
      </c>
      <c r="Q66" s="10">
        <f>DONNEES!Q68/DONNEES!Q67-1</f>
        <v>1.2863804470173434E-3</v>
      </c>
      <c r="R66" s="10">
        <f>DONNEES!R68/DONNEES!R67-1</f>
        <v>-9.2290377039955018E-2</v>
      </c>
      <c r="S66" s="10">
        <f>DONNEES!S68/DONNEES!S67-1</f>
        <v>-1.8654434250764518E-2</v>
      </c>
      <c r="T66" s="10">
        <f>DONNEES!T68/DONNEES!T67-1</f>
        <v>4.8112509252405511E-2</v>
      </c>
      <c r="U66" s="10">
        <f>DONNEES!U68/DONNEES!U67-1</f>
        <v>9.758477677481725E-4</v>
      </c>
      <c r="V66" s="10"/>
      <c r="W66" s="10"/>
      <c r="X66" s="10"/>
      <c r="Y66" s="10"/>
      <c r="Z66" s="10"/>
      <c r="AA66" s="10"/>
      <c r="AB66" s="10">
        <f>DONNEES!AB68/DONNEES!AB67-1</f>
        <v>-9.8857514947019443E-3</v>
      </c>
      <c r="AC66" s="10"/>
    </row>
    <row r="67" spans="1:29">
      <c r="B67" s="10"/>
      <c r="C67" s="10">
        <f>DONNEES!C69/DONNEES!C68-1</f>
        <v>-2.6322716504356691E-4</v>
      </c>
      <c r="D67" s="10">
        <f>DONNEES!D69/DONNEES!D68-1</f>
        <v>0.11219348337252266</v>
      </c>
      <c r="E67" s="10">
        <f>DONNEES!E69/DONNEES!E68-1</f>
        <v>-6.3291139240506666E-3</v>
      </c>
      <c r="F67" s="10">
        <f>DONNEES!F69/DONNEES!F68-1</f>
        <v>1.7543859649122862E-3</v>
      </c>
      <c r="G67" s="10">
        <f>DONNEES!G69/DONNEES!G68-1</f>
        <v>-1.0526315789473717E-2</v>
      </c>
      <c r="H67" s="10">
        <f>DONNEES!H69/DONNEES!H68-1</f>
        <v>-5.8638996138996258E-2</v>
      </c>
      <c r="I67" s="10">
        <f>DONNEES!I69/DONNEES!I68-1</f>
        <v>1.5184698496131022E-2</v>
      </c>
      <c r="J67" s="10">
        <f>DONNEES!J69/DONNEES!J68-1</f>
        <v>4.1333333333333222E-2</v>
      </c>
      <c r="K67" s="10">
        <f>DONNEES!K69/DONNEES!K68-1</f>
        <v>1.3895114298520861E-2</v>
      </c>
      <c r="L67" s="10">
        <f>DONNEES!L69/DONNEES!L68-1</f>
        <v>2.5220680958386588E-3</v>
      </c>
      <c r="M67" s="10">
        <f>DONNEES!M69/DONNEES!M68-1</f>
        <v>1.0000000000000009E-2</v>
      </c>
      <c r="N67" s="10">
        <f>DONNEES!N69/DONNEES!N68-1</f>
        <v>-4.391891891891897E-2</v>
      </c>
      <c r="O67" s="10">
        <f>DONNEES!O69/DONNEES!O68-1</f>
        <v>7.1428571428571175E-3</v>
      </c>
      <c r="P67" s="10">
        <f>DONNEES!P69/DONNEES!P68-1</f>
        <v>6.2500000000000888E-3</v>
      </c>
      <c r="Q67" s="10">
        <f>DONNEES!Q69/DONNEES!Q68-1</f>
        <v>8.511321663722482E-3</v>
      </c>
      <c r="R67" s="10">
        <f>DONNEES!R69/DONNEES!R68-1</f>
        <v>1.8598884066955979E-3</v>
      </c>
      <c r="S67" s="10">
        <f>DONNEES!S69/DONNEES!S68-1</f>
        <v>7.1673418510438403E-3</v>
      </c>
      <c r="T67" s="10">
        <f>DONNEES!T69/DONNEES!T68-1</f>
        <v>-5.2966101694915224E-2</v>
      </c>
      <c r="U67" s="10">
        <f>DONNEES!U69/DONNEES!U68-1</f>
        <v>-5.4350475262003539E-2</v>
      </c>
      <c r="V67" s="10"/>
      <c r="W67" s="10"/>
      <c r="X67" s="10"/>
      <c r="Y67" s="10"/>
      <c r="Z67" s="10"/>
      <c r="AA67" s="10"/>
      <c r="AB67" s="10">
        <f>DONNEES!AB69/DONNEES!AB68-1</f>
        <v>-2.2778907090756917E-2</v>
      </c>
      <c r="AC67" s="10"/>
    </row>
    <row r="68" spans="1:29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>
      <c r="C69" s="10" t="str">
        <f>+C3</f>
        <v>seloger</v>
      </c>
      <c r="D69" s="10" t="str">
        <f t="shared" ref="D69:AC69" si="0">+D3</f>
        <v>soitec</v>
      </c>
      <c r="E69" s="10" t="str">
        <f t="shared" si="0"/>
        <v>axa</v>
      </c>
      <c r="F69" s="10" t="str">
        <f t="shared" si="0"/>
        <v>boiron</v>
      </c>
      <c r="G69" s="10" t="str">
        <f t="shared" si="0"/>
        <v>edf</v>
      </c>
      <c r="H69" s="10" t="str">
        <f t="shared" si="0"/>
        <v>havas</v>
      </c>
      <c r="I69" s="11" t="str">
        <f t="shared" si="0"/>
        <v>ipsos</v>
      </c>
      <c r="J69" s="10" t="str">
        <f t="shared" si="0"/>
        <v>laurent perrier</v>
      </c>
      <c r="K69" s="12" t="str">
        <f t="shared" si="0"/>
        <v>lvmh</v>
      </c>
      <c r="L69" s="10" t="str">
        <f t="shared" si="0"/>
        <v>nrj</v>
      </c>
      <c r="M69" s="11" t="str">
        <f t="shared" si="0"/>
        <v>seb</v>
      </c>
      <c r="N69" s="10" t="str">
        <f t="shared" si="0"/>
        <v>toupargel</v>
      </c>
      <c r="O69" s="10" t="str">
        <f t="shared" si="0"/>
        <v>boursorama</v>
      </c>
      <c r="P69" s="10" t="str">
        <f t="shared" si="0"/>
        <v>meetic</v>
      </c>
      <c r="Q69" s="11" t="str">
        <f t="shared" si="0"/>
        <v>bic</v>
      </c>
      <c r="R69" s="10" t="str">
        <f t="shared" si="0"/>
        <v>carrefour</v>
      </c>
      <c r="S69" s="10" t="str">
        <f t="shared" si="0"/>
        <v>edf en</v>
      </c>
      <c r="T69" s="10" t="str">
        <f t="shared" si="0"/>
        <v>iliad</v>
      </c>
      <c r="U69" s="10" t="str">
        <f t="shared" si="0"/>
        <v>sechilienne</v>
      </c>
      <c r="V69" s="10" t="str">
        <f t="shared" si="0"/>
        <v>BNP Paribas SA</v>
      </c>
      <c r="W69" s="10" t="str">
        <f t="shared" si="0"/>
        <v>Schneider Electric SA</v>
      </c>
      <c r="X69" s="10" t="str">
        <f t="shared" si="0"/>
        <v>Air Liquide SA</v>
      </c>
      <c r="Y69" s="10" t="str">
        <f t="shared" si="0"/>
        <v>Stmicroelectronics</v>
      </c>
      <c r="Z69" s="10" t="str">
        <f t="shared" si="0"/>
        <v>Casino Guichard Perrachon SA</v>
      </c>
      <c r="AA69" s="10" t="str">
        <f t="shared" si="0"/>
        <v>Vinci SA</v>
      </c>
      <c r="AB69" s="10" t="str">
        <f t="shared" si="0"/>
        <v>sbf250</v>
      </c>
      <c r="AC69" s="10" t="str">
        <f t="shared" si="0"/>
        <v>CAC 40(FRA)</v>
      </c>
    </row>
    <row r="70" spans="1:29">
      <c r="A70" s="8" t="s">
        <v>51</v>
      </c>
      <c r="C70" s="10">
        <f>AVERAGE(C5:C67)</f>
        <v>9.369828325142833E-3</v>
      </c>
      <c r="D70" s="10">
        <f>AVERAGE(D5:D67)</f>
        <v>1.81588381372092E-3</v>
      </c>
      <c r="E70" s="10">
        <f>AVERAGE(E5:E67)</f>
        <v>-3.0184390999738348E-4</v>
      </c>
      <c r="F70" s="10">
        <f>AVERAGE(F5:F67)</f>
        <v>-1.5036827839356694E-4</v>
      </c>
      <c r="G70" s="10">
        <f>AVERAGE(G5:G67)</f>
        <v>-3.8678576464376267E-3</v>
      </c>
      <c r="H70" s="10">
        <f>AVERAGE(H5:H67)</f>
        <v>6.256767773064228E-3</v>
      </c>
      <c r="I70" s="11">
        <f>AVERAGE(I5:I67)</f>
        <v>8.4126831442856258E-3</v>
      </c>
      <c r="J70" s="10">
        <f>AVERAGE(J5:J67)</f>
        <v>6.7274840935793966E-3</v>
      </c>
      <c r="K70" s="12">
        <f>AVERAGE(K5:K67)</f>
        <v>6.5447702851202574E-3</v>
      </c>
      <c r="L70" s="10">
        <f>AVERAGE(L5:L67)</f>
        <v>6.2205251645824911E-3</v>
      </c>
      <c r="M70" s="11">
        <f>AVERAGE(M5:M67)</f>
        <v>9.6790046522111286E-3</v>
      </c>
      <c r="N70" s="10">
        <f>AVERAGE(N5:N67)</f>
        <v>-6.304900003096098E-4</v>
      </c>
      <c r="O70" s="10">
        <f>AVERAGE(O5:O67)</f>
        <v>-1.1041938361949935E-3</v>
      </c>
      <c r="P70" s="10">
        <f>AVERAGE(P5:P67)</f>
        <v>-1.3655310207892637E-3</v>
      </c>
      <c r="Q70" s="11">
        <f>AVERAGE(Q5:Q67)</f>
        <v>4.633903329875423E-3</v>
      </c>
      <c r="R70" s="10">
        <f>AVERAGE(R5:R67)</f>
        <v>5.7042955071057607E-5</v>
      </c>
      <c r="S70" s="10">
        <f>AVERAGE(S5:S67)</f>
        <v>-1.2057708339566499E-3</v>
      </c>
      <c r="T70" s="10">
        <f>AVERAGE(T5:T67)</f>
        <v>-4.8180411208505475E-5</v>
      </c>
      <c r="U70" s="10">
        <f>AVERAGE(U5:U67)</f>
        <v>-5.1660452256823124E-3</v>
      </c>
      <c r="V70" s="10">
        <f>AVERAGE(V5:V49)</f>
        <v>1.0475514245970262E-3</v>
      </c>
      <c r="W70" s="10">
        <f>AVERAGE(W5:W49)</f>
        <v>7.3972542868055123E-3</v>
      </c>
      <c r="X70" s="10">
        <f t="shared" ref="X70:AA70" si="1">AVERAGE(X5:X49)</f>
        <v>3.5586774905596941E-3</v>
      </c>
      <c r="Y70" s="10">
        <f t="shared" si="1"/>
        <v>1.1966268499647252E-3</v>
      </c>
      <c r="Z70" s="10">
        <f t="shared" si="1"/>
        <v>2.4925295492314778E-3</v>
      </c>
      <c r="AA70" s="10">
        <f t="shared" si="1"/>
        <v>5.8841281836412328E-4</v>
      </c>
      <c r="AB70" s="10">
        <f>AVERAGE(AB5:AB67)</f>
        <v>9.5187102700352026E-4</v>
      </c>
      <c r="AC70" s="10">
        <f>AVERAGE(AC5:AC49)</f>
        <v>5.6087392975006094E-4</v>
      </c>
    </row>
    <row r="71" spans="1:29">
      <c r="A71" s="8" t="s">
        <v>52</v>
      </c>
      <c r="C71" s="10">
        <f>VAR(C5:C67)</f>
        <v>3.6938473556148281E-3</v>
      </c>
      <c r="D71" s="10">
        <f>VAR(D5:D67)</f>
        <v>3.6068401158855837E-3</v>
      </c>
      <c r="E71" s="10">
        <f>VAR(E5:E67)</f>
        <v>2.8072715799884298E-3</v>
      </c>
      <c r="F71" s="10">
        <f>VAR(F5:F67)</f>
        <v>1.0821935945899213E-3</v>
      </c>
      <c r="G71" s="10">
        <f>VAR(G5:G67)</f>
        <v>1.0336064456083034E-3</v>
      </c>
      <c r="H71" s="10">
        <f>VAR(H5:H67)</f>
        <v>1.657346950289153E-3</v>
      </c>
      <c r="I71" s="11">
        <f>VAR(I5:I67)</f>
        <v>1.062285148081773E-3</v>
      </c>
      <c r="J71" s="10">
        <f>VAR(J5:J67)</f>
        <v>1.628250664419247E-3</v>
      </c>
      <c r="K71" s="12">
        <f>VAR(K5:K67)</f>
        <v>1.251261474078938E-3</v>
      </c>
      <c r="L71" s="10">
        <f>VAR(L5:L67)</f>
        <v>1.8780302643087526E-3</v>
      </c>
      <c r="M71" s="11">
        <f>VAR(M5:M67)</f>
        <v>1.4542744551593921E-3</v>
      </c>
      <c r="N71" s="10">
        <f>VAR(N5:N67)</f>
        <v>8.2927631550548501E-4</v>
      </c>
      <c r="O71" s="10">
        <f>VAR(O5:O67)</f>
        <v>9.1438792056588753E-4</v>
      </c>
      <c r="P71" s="10">
        <f>VAR(P5:P67)</f>
        <v>1.64806585043937E-3</v>
      </c>
      <c r="Q71" s="11">
        <f>VAR(Q5:Q67)</f>
        <v>9.0654340416124266E-4</v>
      </c>
      <c r="R71" s="10">
        <f>VAR(R5:R67)</f>
        <v>1.3642971149410857E-3</v>
      </c>
      <c r="S71" s="10">
        <f>VAR(S5:S67)</f>
        <v>1.1350593962464158E-3</v>
      </c>
      <c r="T71" s="10">
        <f>VAR(T5:T67)</f>
        <v>1.0414801163741046E-3</v>
      </c>
      <c r="U71" s="10">
        <f>VAR(U5:U67)</f>
        <v>1.2834559566228039E-3</v>
      </c>
      <c r="V71" s="10">
        <f>VAR(V5:V49)</f>
        <v>3.5735787967611718E-3</v>
      </c>
      <c r="W71" s="10">
        <f>VAR(W5:W49)</f>
        <v>1.7846470020412509E-3</v>
      </c>
      <c r="X71" s="10">
        <f t="shared" ref="X71:AA71" si="2">VAR(X5:X49)</f>
        <v>9.2854151150961912E-4</v>
      </c>
      <c r="Y71" s="10">
        <f t="shared" si="2"/>
        <v>1.6676414169658532E-3</v>
      </c>
      <c r="Z71" s="10">
        <f t="shared" si="2"/>
        <v>8.2628698197511664E-4</v>
      </c>
      <c r="AA71" s="10">
        <f t="shared" si="2"/>
        <v>1.6175193965446732E-3</v>
      </c>
      <c r="AB71" s="10">
        <f>VAR(AB5:AB67)</f>
        <v>7.9977116679897005E-4</v>
      </c>
      <c r="AC71" s="10">
        <f>VAR(AC5:AC49)</f>
        <v>1.0828286474903141E-3</v>
      </c>
    </row>
    <row r="72" spans="1:29">
      <c r="A72" s="8" t="s">
        <v>53</v>
      </c>
      <c r="C72" s="10">
        <f>STDEV(C5:C67)</f>
        <v>6.0777029835414199E-2</v>
      </c>
      <c r="D72" s="10">
        <f>STDEV(D5:D67)</f>
        <v>6.0056973915487817E-2</v>
      </c>
      <c r="E72" s="10">
        <f>STDEV(E5:E67)</f>
        <v>5.2983691641753594E-2</v>
      </c>
      <c r="F72" s="10">
        <f>STDEV(F5:F67)</f>
        <v>3.2896710999580511E-2</v>
      </c>
      <c r="G72" s="10">
        <f>STDEV(G5:G67)</f>
        <v>3.2149750319532863E-2</v>
      </c>
      <c r="H72" s="10">
        <f>STDEV(H5:H67)</f>
        <v>4.0710526283618015E-2</v>
      </c>
      <c r="I72" s="11">
        <f>STDEV(I5:I67)</f>
        <v>3.2592716181407355E-2</v>
      </c>
      <c r="J72" s="10">
        <f>STDEV(J5:J67)</f>
        <v>4.0351588127597246E-2</v>
      </c>
      <c r="K72" s="12">
        <f>STDEV(K5:K67)</f>
        <v>3.5373174498183481E-2</v>
      </c>
      <c r="L72" s="10">
        <f>STDEV(L5:L67)</f>
        <v>4.3336246541535554E-2</v>
      </c>
      <c r="M72" s="11">
        <f>STDEV(M5:M67)</f>
        <v>3.8134950572400017E-2</v>
      </c>
      <c r="N72" s="10">
        <f>STDEV(N5:N67)</f>
        <v>2.8797158115089847E-2</v>
      </c>
      <c r="O72" s="10">
        <f>STDEV(O5:O67)</f>
        <v>3.0238847871006717E-2</v>
      </c>
      <c r="P72" s="10">
        <f>STDEV(P5:P67)</f>
        <v>4.0596377306840695E-2</v>
      </c>
      <c r="Q72" s="11">
        <f>STDEV(Q5:Q67)</f>
        <v>3.0108859230486344E-2</v>
      </c>
      <c r="R72" s="10">
        <f>STDEV(R5:R67)</f>
        <v>3.6936392825248729E-2</v>
      </c>
      <c r="S72" s="10">
        <f>STDEV(S5:S67)</f>
        <v>3.3690642562088598E-2</v>
      </c>
      <c r="T72" s="10">
        <f>STDEV(T5:T67)</f>
        <v>3.2271971064285872E-2</v>
      </c>
      <c r="U72" s="10">
        <f>STDEV(U5:U67)</f>
        <v>3.5825353544979899E-2</v>
      </c>
      <c r="V72" s="10">
        <f>STDEV(V5:V49)</f>
        <v>5.9779417835582604E-2</v>
      </c>
      <c r="W72" s="10">
        <f>STDEV(W5:W49)</f>
        <v>4.2245082578227386E-2</v>
      </c>
      <c r="X72" s="10">
        <f t="shared" ref="X72:AA72" si="3">STDEV(X5:X49)</f>
        <v>3.0471979120326582E-2</v>
      </c>
      <c r="Y72" s="10">
        <f t="shared" si="3"/>
        <v>4.0836765505679475E-2</v>
      </c>
      <c r="Z72" s="10">
        <f t="shared" si="3"/>
        <v>2.8745207982811962E-2</v>
      </c>
      <c r="AA72" s="10">
        <f t="shared" si="3"/>
        <v>4.0218396245308853E-2</v>
      </c>
      <c r="AB72" s="10">
        <f>STDEV(AB5:AB67)</f>
        <v>2.8280225720438833E-2</v>
      </c>
      <c r="AC72" s="10">
        <f>STDEV(AC5:AC49)</f>
        <v>3.2906361808779684E-2</v>
      </c>
    </row>
    <row r="74" spans="1:29">
      <c r="A74" s="8" t="s">
        <v>55</v>
      </c>
      <c r="C74" s="10">
        <f>+C70*52</f>
        <v>0.48723107290742729</v>
      </c>
      <c r="D74" s="10">
        <f t="shared" ref="D74:AC74" si="4">+D70*52</f>
        <v>9.4425958313487837E-2</v>
      </c>
      <c r="E74" s="10">
        <f t="shared" si="4"/>
        <v>-1.5695883319863942E-2</v>
      </c>
      <c r="F74" s="10">
        <f t="shared" si="4"/>
        <v>-7.8191504764654803E-3</v>
      </c>
      <c r="G74" s="10">
        <f t="shared" si="4"/>
        <v>-0.2011285976147566</v>
      </c>
      <c r="H74" s="10">
        <f t="shared" si="4"/>
        <v>0.32535192419933984</v>
      </c>
      <c r="I74" s="10">
        <f t="shared" si="4"/>
        <v>0.43745952350285255</v>
      </c>
      <c r="J74" s="10">
        <f t="shared" si="4"/>
        <v>0.34982917286612863</v>
      </c>
      <c r="K74" s="10">
        <f t="shared" si="4"/>
        <v>0.34032805482625339</v>
      </c>
      <c r="L74" s="10">
        <f t="shared" si="4"/>
        <v>0.32346730855828953</v>
      </c>
      <c r="M74" s="10">
        <f t="shared" si="4"/>
        <v>0.50330824191497869</v>
      </c>
      <c r="N74" s="10">
        <f t="shared" si="4"/>
        <v>-3.2785480016099711E-2</v>
      </c>
      <c r="O74" s="10">
        <f t="shared" si="4"/>
        <v>-5.7418079482139665E-2</v>
      </c>
      <c r="P74" s="10">
        <f t="shared" si="4"/>
        <v>-7.1007613081041712E-2</v>
      </c>
      <c r="Q74" s="10">
        <f t="shared" si="4"/>
        <v>0.240962973153522</v>
      </c>
      <c r="R74" s="10">
        <f t="shared" si="4"/>
        <v>2.9662336636949956E-3</v>
      </c>
      <c r="S74" s="10">
        <f t="shared" si="4"/>
        <v>-6.2700083365745798E-2</v>
      </c>
      <c r="T74" s="10">
        <f t="shared" si="4"/>
        <v>-2.5053813828422849E-3</v>
      </c>
      <c r="U74" s="10">
        <f t="shared" si="4"/>
        <v>-0.26863435173548023</v>
      </c>
      <c r="V74" s="10">
        <f t="shared" si="4"/>
        <v>5.4472674079045366E-2</v>
      </c>
      <c r="W74" s="10">
        <f t="shared" si="4"/>
        <v>0.38465722291388665</v>
      </c>
      <c r="X74" s="10">
        <f t="shared" si="4"/>
        <v>0.1850512295091041</v>
      </c>
      <c r="Y74" s="10">
        <f t="shared" si="4"/>
        <v>6.2224596198165713E-2</v>
      </c>
      <c r="Z74" s="10">
        <f t="shared" si="4"/>
        <v>0.12961153656003685</v>
      </c>
      <c r="AA74" s="10">
        <f t="shared" si="4"/>
        <v>3.0597466554934411E-2</v>
      </c>
      <c r="AB74" s="10">
        <f t="shared" si="4"/>
        <v>4.9497293404183053E-2</v>
      </c>
      <c r="AC74" s="10">
        <f t="shared" si="4"/>
        <v>2.9165444347003168E-2</v>
      </c>
    </row>
    <row r="75" spans="1:29">
      <c r="A75" s="8" t="s">
        <v>56</v>
      </c>
      <c r="C75" s="10">
        <f>+C72*52^0.5</f>
        <v>0.4382693948839812</v>
      </c>
      <c r="D75" s="10">
        <f t="shared" ref="D75:AC75" si="5">+D72*52^0.5</f>
        <v>0.43307699780298925</v>
      </c>
      <c r="E75" s="10">
        <f t="shared" si="5"/>
        <v>0.38207083395543073</v>
      </c>
      <c r="F75" s="10">
        <f t="shared" si="5"/>
        <v>0.23722155660621549</v>
      </c>
      <c r="G75" s="10">
        <f t="shared" si="5"/>
        <v>0.23183514654088103</v>
      </c>
      <c r="H75" s="10">
        <f t="shared" si="5"/>
        <v>0.29356777993341837</v>
      </c>
      <c r="I75" s="10">
        <f t="shared" si="5"/>
        <v>0.23502941879741818</v>
      </c>
      <c r="J75" s="10">
        <f t="shared" si="5"/>
        <v>0.29097944008091164</v>
      </c>
      <c r="K75" s="10">
        <f t="shared" si="5"/>
        <v>0.25507958885827142</v>
      </c>
      <c r="L75" s="10">
        <f t="shared" si="5"/>
        <v>0.31250211798331079</v>
      </c>
      <c r="M75" s="10">
        <f t="shared" si="5"/>
        <v>0.27499503935214614</v>
      </c>
      <c r="N75" s="10">
        <f t="shared" si="5"/>
        <v>0.20765926034320073</v>
      </c>
      <c r="O75" s="10">
        <f t="shared" si="5"/>
        <v>0.21805543301973959</v>
      </c>
      <c r="P75" s="10">
        <f t="shared" si="5"/>
        <v>0.29274463995579364</v>
      </c>
      <c r="Q75" s="10">
        <f t="shared" si="5"/>
        <v>0.21711807160249147</v>
      </c>
      <c r="R75" s="10">
        <f t="shared" si="5"/>
        <v>0.26635211652422897</v>
      </c>
      <c r="S75" s="10">
        <f t="shared" si="5"/>
        <v>0.24294667852187982</v>
      </c>
      <c r="T75" s="10">
        <f t="shared" si="5"/>
        <v>0.23271649286514576</v>
      </c>
      <c r="U75" s="10">
        <f t="shared" si="5"/>
        <v>0.25834029833610123</v>
      </c>
      <c r="V75" s="10">
        <f t="shared" si="5"/>
        <v>0.43107551244715919</v>
      </c>
      <c r="W75" s="10">
        <f t="shared" si="5"/>
        <v>0.30463362274401862</v>
      </c>
      <c r="X75" s="10">
        <f t="shared" si="5"/>
        <v>0.21973656636641112</v>
      </c>
      <c r="Y75" s="10">
        <f t="shared" si="5"/>
        <v>0.29447810390965296</v>
      </c>
      <c r="Z75" s="10">
        <f t="shared" si="5"/>
        <v>0.20728464261181062</v>
      </c>
      <c r="AA75" s="10">
        <f t="shared" si="5"/>
        <v>0.29001897975877888</v>
      </c>
      <c r="AB75" s="10">
        <f t="shared" si="5"/>
        <v>0.2039316078334755</v>
      </c>
      <c r="AC75" s="10">
        <f t="shared" si="5"/>
        <v>0.23729114958105019</v>
      </c>
    </row>
    <row r="76" spans="1:29">
      <c r="A76" s="8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5" customHeight="1">
      <c r="A77" s="13" t="s">
        <v>60</v>
      </c>
      <c r="B77" s="14" t="s">
        <v>62</v>
      </c>
      <c r="C77" s="10">
        <f t="array" ref="C77:D82">LINEST(C5:C67,AB5:AB67,TRUE,TRUE)</f>
        <v>0.59528522463633871</v>
      </c>
      <c r="D77" s="10">
        <v>8.8031935670082207E-3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>
      <c r="A78" s="13"/>
      <c r="B78" s="14" t="s">
        <v>63</v>
      </c>
      <c r="C78" s="10">
        <v>0.26439742241610953</v>
      </c>
      <c r="D78" s="10">
        <v>7.4219066558733277E-3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>
      <c r="A79" s="13"/>
      <c r="B79" s="14" t="s">
        <v>59</v>
      </c>
      <c r="C79">
        <v>7.6725019008408099E-2</v>
      </c>
      <c r="D79">
        <v>5.8875679595332804E-2</v>
      </c>
    </row>
    <row r="80" spans="1:29">
      <c r="A80" s="13"/>
      <c r="B80" s="14" t="s">
        <v>61</v>
      </c>
      <c r="C80">
        <v>5.0691573538431189</v>
      </c>
      <c r="D80">
        <v>61</v>
      </c>
    </row>
    <row r="81" spans="1:5">
      <c r="A81" s="13"/>
      <c r="B81" s="14"/>
      <c r="C81">
        <v>1.7571451531569748E-2</v>
      </c>
      <c r="D81">
        <v>0.21144708451654956</v>
      </c>
    </row>
    <row r="82" spans="1:5">
      <c r="A82" s="13"/>
      <c r="B82" s="14"/>
      <c r="C82" t="e">
        <v>#N/A</v>
      </c>
      <c r="D82" t="e">
        <v>#N/A</v>
      </c>
    </row>
    <row r="83" spans="1:5">
      <c r="A83" s="15"/>
      <c r="B83" s="14"/>
    </row>
    <row r="85" spans="1:5">
      <c r="A85" s="14" t="s">
        <v>65</v>
      </c>
      <c r="C85" s="16">
        <f>C77/C78</f>
        <v>2.2514789259158392</v>
      </c>
      <c r="D85" s="16">
        <f>D77/D78</f>
        <v>1.186109442651345</v>
      </c>
    </row>
    <row r="86" spans="1:5">
      <c r="A86" s="17" t="s">
        <v>64</v>
      </c>
      <c r="B86" s="17"/>
    </row>
    <row r="87" spans="1:5">
      <c r="B87" s="18">
        <v>0.01</v>
      </c>
      <c r="C87">
        <f>TINV(B87/2,D80)</f>
        <v>2.9127293272639312</v>
      </c>
    </row>
    <row r="88" spans="1:5">
      <c r="B88" t="s">
        <v>66</v>
      </c>
    </row>
    <row r="89" spans="1:5">
      <c r="B89" s="17" t="s">
        <v>67</v>
      </c>
      <c r="C89" s="17"/>
      <c r="D89" s="17"/>
      <c r="E89" s="17"/>
    </row>
    <row r="93" spans="1:5">
      <c r="A93" t="s">
        <v>68</v>
      </c>
    </row>
    <row r="94" spans="1:5">
      <c r="A94" t="s">
        <v>69</v>
      </c>
    </row>
    <row r="105" spans="11:11">
      <c r="K105" t="s">
        <v>54</v>
      </c>
    </row>
    <row r="106" spans="11:11">
      <c r="K106" t="s">
        <v>57</v>
      </c>
    </row>
    <row r="107" spans="11:11">
      <c r="K107" t="s">
        <v>58</v>
      </c>
    </row>
  </sheetData>
  <mergeCells count="3">
    <mergeCell ref="A77:A82"/>
    <mergeCell ref="A86:B86"/>
    <mergeCell ref="B89:E8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C109"/>
  <sheetViews>
    <sheetView tabSelected="1" topLeftCell="B73" zoomScale="70" zoomScaleNormal="70" workbookViewId="0">
      <selection activeCell="E101" sqref="E101"/>
    </sheetView>
  </sheetViews>
  <sheetFormatPr baseColWidth="10" defaultRowHeight="15"/>
  <cols>
    <col min="1" max="1" width="19" customWidth="1"/>
    <col min="2" max="2" width="19.140625" customWidth="1"/>
  </cols>
  <sheetData>
    <row r="3" spans="2:29">
      <c r="C3" t="str">
        <f>DONNEES!C3</f>
        <v>seloger</v>
      </c>
      <c r="D3" t="str">
        <f>DONNEES!D3</f>
        <v>soitec</v>
      </c>
      <c r="E3" t="str">
        <f>DONNEES!E3</f>
        <v>axa</v>
      </c>
      <c r="F3" t="str">
        <f>DONNEES!F3</f>
        <v>boiron</v>
      </c>
      <c r="G3" t="str">
        <f>DONNEES!G3</f>
        <v>edf</v>
      </c>
      <c r="H3" t="str">
        <f>DONNEES!H3</f>
        <v>havas</v>
      </c>
      <c r="I3" t="str">
        <f>DONNEES!I3</f>
        <v>ipsos</v>
      </c>
      <c r="J3" t="str">
        <f>DONNEES!J3</f>
        <v>laurent perrier</v>
      </c>
      <c r="K3" t="str">
        <f>DONNEES!K3</f>
        <v>lvmh</v>
      </c>
      <c r="L3" t="str">
        <f>DONNEES!L3</f>
        <v>nrj</v>
      </c>
      <c r="M3" t="str">
        <f>DONNEES!M3</f>
        <v>seb</v>
      </c>
      <c r="N3" t="str">
        <f>DONNEES!N3</f>
        <v>toupargel</v>
      </c>
      <c r="O3" t="str">
        <f>DONNEES!O3</f>
        <v>boursorama</v>
      </c>
      <c r="P3" t="str">
        <f>DONNEES!P3</f>
        <v>meetic</v>
      </c>
      <c r="Q3" t="str">
        <f>DONNEES!Q3</f>
        <v>bic</v>
      </c>
      <c r="R3" t="str">
        <f>DONNEES!R3</f>
        <v>carrefour</v>
      </c>
      <c r="S3" t="str">
        <f>DONNEES!S3</f>
        <v>edf en</v>
      </c>
      <c r="T3" t="str">
        <f>DONNEES!T3</f>
        <v>iliad</v>
      </c>
      <c r="U3" t="str">
        <f>DONNEES!U3</f>
        <v>sechilienne</v>
      </c>
      <c r="V3" t="str">
        <f>DONNEES!V3</f>
        <v>BNP Paribas SA</v>
      </c>
      <c r="W3" t="str">
        <f>DONNEES!W3</f>
        <v>Schneider Electric SA</v>
      </c>
      <c r="X3" t="str">
        <f>DONNEES!X3</f>
        <v>Air Liquide SA</v>
      </c>
      <c r="Y3" t="str">
        <f>DONNEES!Y3</f>
        <v>Stmicroelectronics</v>
      </c>
      <c r="Z3" t="str">
        <f>DONNEES!Z3</f>
        <v>Casino Guichard Perrachon SA</v>
      </c>
      <c r="AA3" t="str">
        <f>DONNEES!AA3</f>
        <v>Vinci SA</v>
      </c>
      <c r="AB3" t="str">
        <f>DONNEES!AB3</f>
        <v>sbf250</v>
      </c>
      <c r="AC3" t="str">
        <f>DONNEES!AC3</f>
        <v>CAC 40(FRA)</v>
      </c>
    </row>
    <row r="5" spans="2:29">
      <c r="B5" s="10"/>
      <c r="C5" s="10">
        <f>DONNEES!C7/DONNEES!C6-1</f>
        <v>-3.7606837606837584E-2</v>
      </c>
      <c r="D5" s="10">
        <f>DONNEES!D7/DONNEES!D6-1</f>
        <v>9.2929292929293528E-3</v>
      </c>
      <c r="E5" s="10">
        <f>DONNEES!E7/DONNEES!E6-1</f>
        <v>-6.0096153846154188E-3</v>
      </c>
      <c r="F5" s="10">
        <f>DONNEES!F7/DONNEES!F6-1</f>
        <v>3.3557046979848515E-4</v>
      </c>
      <c r="G5" s="10">
        <f>DONNEES!G7/DONNEES!G6-1</f>
        <v>1.601271238234947E-2</v>
      </c>
      <c r="H5" s="10">
        <f>DONNEES!H7/DONNEES!H6-1</f>
        <v>7.5812274368229904E-3</v>
      </c>
      <c r="I5" s="10">
        <f>DONNEES!I7/DONNEES!I6-1</f>
        <v>-9.442870632672129E-4</v>
      </c>
      <c r="J5" s="10">
        <f>DONNEES!J7/DONNEES!J6-1</f>
        <v>3.9033457249071368E-3</v>
      </c>
      <c r="K5" s="10">
        <f>DONNEES!K7/DONNEES!K6-1</f>
        <v>6.161745827984566E-3</v>
      </c>
      <c r="L5" s="10">
        <f>DONNEES!L7/DONNEES!L6-1</f>
        <v>-5.2724077328647478E-3</v>
      </c>
      <c r="M5" s="10">
        <f>DONNEES!M7/DONNEES!M6-1</f>
        <v>2.876392847888054E-2</v>
      </c>
      <c r="N5" s="10">
        <f>DONNEES!N7/DONNEES!N6-1</f>
        <v>1.3245033112582849E-2</v>
      </c>
      <c r="O5" s="10">
        <f>DONNEES!O7/DONNEES!O6-1</f>
        <v>3.6441586280814509E-2</v>
      </c>
      <c r="P5" s="10">
        <f>DONNEES!P7/DONNEES!P6-1</f>
        <v>2.7027027027026973E-2</v>
      </c>
      <c r="Q5" s="10">
        <f>DONNEES!Q7/DONNEES!Q6-1</f>
        <v>8.2884376295067064E-4</v>
      </c>
      <c r="R5" s="10">
        <f>DONNEES!R7/DONNEES!R6-1</f>
        <v>-1.6361743269374118E-3</v>
      </c>
      <c r="S5" s="10">
        <f>DONNEES!S7/DONNEES!S6-1</f>
        <v>-2.7693159789532462E-3</v>
      </c>
      <c r="T5" s="10">
        <f>DONNEES!T7/DONNEES!T6-1</f>
        <v>2.280091203648027E-3</v>
      </c>
      <c r="U5" s="10">
        <f>DONNEES!U7/DONNEES!U6-1</f>
        <v>1.2499999999999956E-2</v>
      </c>
      <c r="V5" s="10">
        <f>DONNEES!V7/DONNEES!V6-1</f>
        <v>6.3006300630064072E-3</v>
      </c>
      <c r="W5" s="10">
        <f>DONNEES!W7/DONNEES!W6-1</f>
        <v>3.623922959959458E-2</v>
      </c>
      <c r="X5" s="10">
        <f>DONNEES!X7/DONNEES!X6-1</f>
        <v>-6.4616489170754576E-3</v>
      </c>
      <c r="Y5" s="10">
        <f>DONNEES!Y7/DONNEES!Y6-1</f>
        <v>1.4046717171717127E-2</v>
      </c>
      <c r="Z5" s="10">
        <f>DONNEES!Z7/DONNEES!Z6-1</f>
        <v>5.9523809523809312E-3</v>
      </c>
      <c r="AA5" s="10">
        <f>DONNEES!AA7/DONNEES!AA6-1</f>
        <v>-9.7842448569994689E-3</v>
      </c>
      <c r="AB5" s="10">
        <f>DONNEES!AB7/DONNEES!AB6-1</f>
        <v>6.3347492671046446E-3</v>
      </c>
      <c r="AC5" s="10">
        <f>DONNEES!AC7/DONNEES!AC6-1</f>
        <v>6.0315943088329327E-3</v>
      </c>
    </row>
    <row r="6" spans="2:29">
      <c r="B6" s="10"/>
      <c r="C6" s="10">
        <f>DONNEES!C8/DONNEES!C7-1</f>
        <v>2.1314387211367691E-2</v>
      </c>
      <c r="D6" s="10">
        <f>DONNEES!D8/DONNEES!D7-1</f>
        <v>0.13290632506004796</v>
      </c>
      <c r="E6" s="10">
        <f>DONNEES!E8/DONNEES!E7-1</f>
        <v>3.4764207980652939E-2</v>
      </c>
      <c r="F6" s="10">
        <f>DONNEES!F8/DONNEES!F7-1</f>
        <v>4.3274069104327406E-2</v>
      </c>
      <c r="G6" s="10">
        <f>DONNEES!G8/DONNEES!G7-1</f>
        <v>1.3955726660250134E-2</v>
      </c>
      <c r="H6" s="10">
        <f>DONNEES!H8/DONNEES!H7-1</f>
        <v>9.9247581512002858E-2</v>
      </c>
      <c r="I6" s="10">
        <f>DONNEES!I8/DONNEES!I7-1</f>
        <v>2.197542533081287E-2</v>
      </c>
      <c r="J6" s="10">
        <f>DONNEES!J8/DONNEES!J7-1</f>
        <v>5.4804665802629104E-2</v>
      </c>
      <c r="K6" s="10">
        <f>DONNEES!K8/DONNEES!K7-1</f>
        <v>3.4319979586629135E-2</v>
      </c>
      <c r="L6" s="10">
        <f>DONNEES!L8/DONNEES!L7-1</f>
        <v>0.18374558303886923</v>
      </c>
      <c r="M6" s="10">
        <f>DONNEES!M8/DONNEES!M7-1</f>
        <v>4.5340050377833618E-2</v>
      </c>
      <c r="N6" s="10">
        <f>DONNEES!N8/DONNEES!N7-1</f>
        <v>3.1372549019607732E-2</v>
      </c>
      <c r="O6" s="10">
        <f>DONNEES!O8/DONNEES!O7-1</f>
        <v>5.58428128231645E-2</v>
      </c>
      <c r="P6" s="10">
        <f>DONNEES!P8/DONNEES!P7-1</f>
        <v>2.6315789473684292E-2</v>
      </c>
      <c r="Q6" s="10">
        <f>DONNEES!Q8/DONNEES!Q7-1</f>
        <v>3.1159420289855078E-2</v>
      </c>
      <c r="R6" s="10">
        <f>DONNEES!R8/DONNEES!R7-1</f>
        <v>2.7860548271751995E-2</v>
      </c>
      <c r="S6" s="10">
        <f>DONNEES!S8/DONNEES!S7-1</f>
        <v>6.8314357123021363E-2</v>
      </c>
      <c r="T6" s="10">
        <f>DONNEES!T8/DONNEES!T7-1</f>
        <v>4.4061302681992487E-2</v>
      </c>
      <c r="U6" s="10">
        <f>DONNEES!U8/DONNEES!U7-1</f>
        <v>-5.9964726631393406E-2</v>
      </c>
      <c r="V6" s="10">
        <f>DONNEES!V8/DONNEES!V7-1</f>
        <v>6.6189624329159313E-2</v>
      </c>
      <c r="W6" s="10">
        <f>DONNEES!W8/DONNEES!W7-1</f>
        <v>-1.7852775739789828E-2</v>
      </c>
      <c r="X6" s="10">
        <f>DONNEES!X8/DONNEES!X7-1</f>
        <v>-6.8649885583524917E-3</v>
      </c>
      <c r="Y6" s="10">
        <f>DONNEES!Y8/DONNEES!Y7-1</f>
        <v>2.8015564202334975E-3</v>
      </c>
      <c r="Z6" s="10">
        <f>DONNEES!Z8/DONNEES!Z7-1</f>
        <v>-3.0705261474492263E-2</v>
      </c>
      <c r="AA6" s="10">
        <f>DONNEES!AA8/DONNEES!AA7-1</f>
        <v>4.9657968077020609E-2</v>
      </c>
      <c r="AB6" s="10">
        <f>DONNEES!AB8/DONNEES!AB7-1</f>
        <v>2.9208209913025751E-2</v>
      </c>
      <c r="AC6" s="10">
        <f>DONNEES!AC8/DONNEES!AC7-1</f>
        <v>2.76424994855613E-2</v>
      </c>
    </row>
    <row r="7" spans="2:29">
      <c r="B7" s="10"/>
      <c r="C7" s="10">
        <f>DONNEES!C9/DONNEES!C8-1</f>
        <v>0.13913043478260856</v>
      </c>
      <c r="D7" s="10">
        <f>DONNEES!D9/DONNEES!D8-1</f>
        <v>7.5088339222613154E-3</v>
      </c>
      <c r="E7" s="10">
        <f>DONNEES!E9/DONNEES!E8-1</f>
        <v>-2.7753432661407951E-2</v>
      </c>
      <c r="F7" s="10">
        <f>DONNEES!F9/DONNEES!F8-1</f>
        <v>6.4308681672025081E-3</v>
      </c>
      <c r="G7" s="10">
        <f>DONNEES!G9/DONNEES!G8-1</f>
        <v>-3.523967726625532E-2</v>
      </c>
      <c r="H7" s="10">
        <f>DONNEES!H9/DONNEES!H8-1</f>
        <v>-6.1929595827900918E-3</v>
      </c>
      <c r="I7" s="10">
        <f>DONNEES!I9/DONNEES!I8-1</f>
        <v>-3.4682080924854919E-3</v>
      </c>
      <c r="J7" s="10">
        <f>DONNEES!J9/DONNEES!J8-1</f>
        <v>0.1197121291908021</v>
      </c>
      <c r="K7" s="10">
        <f>DONNEES!K9/DONNEES!K8-1</f>
        <v>-2.0476131738004111E-2</v>
      </c>
      <c r="L7" s="10">
        <f>DONNEES!L9/DONNEES!L8-1</f>
        <v>2.5820895522387977E-2</v>
      </c>
      <c r="M7" s="10">
        <f>DONNEES!M9/DONNEES!M8-1</f>
        <v>4.7228915662650639E-2</v>
      </c>
      <c r="N7" s="10">
        <f>DONNEES!N9/DONNEES!N8-1</f>
        <v>2.217997465145749E-2</v>
      </c>
      <c r="O7" s="10">
        <f>DONNEES!O9/DONNEES!O8-1</f>
        <v>-5.8765915768854704E-3</v>
      </c>
      <c r="P7" s="10">
        <f>DONNEES!P9/DONNEES!P8-1</f>
        <v>1.9487179487179374E-2</v>
      </c>
      <c r="Q7" s="10">
        <f>DONNEES!Q9/DONNEES!Q8-1</f>
        <v>-1.5560686678044333E-2</v>
      </c>
      <c r="R7" s="10">
        <f>DONNEES!R9/DONNEES!R8-1</f>
        <v>3.8701261052326519E-2</v>
      </c>
      <c r="S7" s="10">
        <f>DONNEES!S9/DONNEES!S8-1</f>
        <v>-2.6644138289576236E-2</v>
      </c>
      <c r="T7" s="10">
        <f>DONNEES!T9/DONNEES!T8-1</f>
        <v>-2.5000000000000022E-2</v>
      </c>
      <c r="U7" s="10">
        <f>DONNEES!U9/DONNEES!U8-1</f>
        <v>-2.8142589118198891E-2</v>
      </c>
      <c r="V7" s="10">
        <f>DONNEES!V9/DONNEES!V8-1</f>
        <v>-5.1845637583892712E-2</v>
      </c>
      <c r="W7" s="10">
        <f>DONNEES!W9/DONNEES!W8-1</f>
        <v>-2.4277888446215035E-2</v>
      </c>
      <c r="X7" s="10">
        <f>DONNEES!X9/DONNEES!X8-1</f>
        <v>-2.9953917050691281E-2</v>
      </c>
      <c r="Y7" s="10">
        <f>DONNEES!Y9/DONNEES!Y8-1</f>
        <v>-3.926742200838107E-2</v>
      </c>
      <c r="Z7" s="10">
        <f>DONNEES!Z9/DONNEES!Z8-1</f>
        <v>1.84787988780728E-2</v>
      </c>
      <c r="AA7" s="10">
        <f>DONNEES!AA9/DONNEES!AA8-1</f>
        <v>-1.1827178373159608E-2</v>
      </c>
      <c r="AB7" s="10">
        <f>DONNEES!AB9/DONNEES!AB8-1</f>
        <v>-2.0251512917135228E-2</v>
      </c>
      <c r="AC7" s="10">
        <f>DONNEES!AC9/DONNEES!AC8-1</f>
        <v>-2.2436800704054738E-2</v>
      </c>
    </row>
    <row r="8" spans="2:29">
      <c r="B8" s="10"/>
      <c r="C8" s="10">
        <f>DONNEES!C10/DONNEES!C9-1</f>
        <v>-6.7175572519083904E-2</v>
      </c>
      <c r="D8" s="10">
        <f>DONNEES!D10/DONNEES!D9-1</f>
        <v>-0.11135466900482238</v>
      </c>
      <c r="E8" s="10">
        <f>DONNEES!E10/DONNEES!E9-1</f>
        <v>-6.25E-2</v>
      </c>
      <c r="F8" s="10">
        <f>DONNEES!F10/DONNEES!F9-1</f>
        <v>2.2364217252396124E-2</v>
      </c>
      <c r="G8" s="10">
        <f>DONNEES!G10/DONNEES!G9-1</f>
        <v>8.7320132824990626E-3</v>
      </c>
      <c r="H8" s="10">
        <f>DONNEES!H10/DONNEES!H9-1</f>
        <v>-1.9350606756313504E-2</v>
      </c>
      <c r="I8" s="10">
        <f>DONNEES!I10/DONNEES!I9-1</f>
        <v>6.0324825986078912E-2</v>
      </c>
      <c r="J8" s="10">
        <f>DONNEES!J10/DONNEES!J9-1</f>
        <v>-8.4652766891362141E-3</v>
      </c>
      <c r="K8" s="10">
        <f>DONNEES!K10/DONNEES!K9-1</f>
        <v>-2.0652310792091733E-2</v>
      </c>
      <c r="L8" s="10">
        <f>DONNEES!L10/DONNEES!L9-1</f>
        <v>-6.663756729230319E-2</v>
      </c>
      <c r="M8" s="10">
        <f>DONNEES!M10/DONNEES!M9-1</f>
        <v>5.2577082374597239E-2</v>
      </c>
      <c r="N8" s="10">
        <f>DONNEES!N10/DONNEES!N9-1</f>
        <v>-4.9597024178548166E-3</v>
      </c>
      <c r="O8" s="10">
        <f>DONNEES!O10/DONNEES!O9-1</f>
        <v>-2.0689655172413834E-2</v>
      </c>
      <c r="P8" s="10">
        <f>DONNEES!P10/DONNEES!P9-1</f>
        <v>1.006036217303885E-3</v>
      </c>
      <c r="Q8" s="10">
        <f>DONNEES!Q10/DONNEES!Q9-1</f>
        <v>1.1829492147664711E-2</v>
      </c>
      <c r="R8" s="10">
        <f>DONNEES!R10/DONNEES!R9-1</f>
        <v>-4.3259838124477534E-3</v>
      </c>
      <c r="S8" s="10">
        <f>DONNEES!S10/DONNEES!S9-1</f>
        <v>-2.9109360395246475E-2</v>
      </c>
      <c r="T8" s="10">
        <f>DONNEES!T10/DONNEES!T9-1</f>
        <v>-2.564102564102555E-2</v>
      </c>
      <c r="U8" s="10">
        <f>DONNEES!U10/DONNEES!U9-1</f>
        <v>-3.474903474903468E-2</v>
      </c>
      <c r="V8" s="10">
        <f>DONNEES!V10/DONNEES!V9-1</f>
        <v>-6.9899132896832361E-2</v>
      </c>
      <c r="W8" s="10">
        <f>DONNEES!W10/DONNEES!W9-1</f>
        <v>-1.9650376419548365E-2</v>
      </c>
      <c r="X8" s="10">
        <f>DONNEES!X10/DONNEES!X9-1</f>
        <v>-1.5501937742217753E-2</v>
      </c>
      <c r="Y8" s="10">
        <f>DONNEES!Y10/DONNEES!Y9-1</f>
        <v>-2.5848142164781929E-2</v>
      </c>
      <c r="Z8" s="10">
        <f>DONNEES!Z10/DONNEES!Z9-1</f>
        <v>-2.99692208002591E-2</v>
      </c>
      <c r="AA8" s="10">
        <f>DONNEES!AA10/DONNEES!AA9-1</f>
        <v>-3.8348803126526665E-2</v>
      </c>
      <c r="AB8" s="10">
        <f>DONNEES!AB10/DONNEES!AB9-1</f>
        <v>-3.2420172089103416E-2</v>
      </c>
      <c r="AC8" s="10">
        <f>DONNEES!AC10/DONNEES!AC9-1</f>
        <v>-3.3785321592765483E-2</v>
      </c>
    </row>
    <row r="9" spans="2:29">
      <c r="B9" s="10"/>
      <c r="C9" s="10">
        <f>DONNEES!C11/DONNEES!C10-1</f>
        <v>2.8641571194762738E-2</v>
      </c>
      <c r="D9" s="10">
        <f>DONNEES!D11/DONNEES!D10-1</f>
        <v>9.8667982239761809E-3</v>
      </c>
      <c r="E9" s="10">
        <f>DONNEES!E11/DONNEES!E10-1</f>
        <v>-3.8461538461538436E-2</v>
      </c>
      <c r="F9" s="10">
        <f>DONNEES!F11/DONNEES!F10-1</f>
        <v>-4.0625000000000022E-2</v>
      </c>
      <c r="G9" s="10">
        <f>DONNEES!G11/DONNEES!G10-1</f>
        <v>-4.8280907095830217E-2</v>
      </c>
      <c r="H9" s="10">
        <f>DONNEES!H11/DONNEES!H10-1</f>
        <v>6.020066889632103E-2</v>
      </c>
      <c r="I9" s="10">
        <f>DONNEES!I11/DONNEES!I10-1</f>
        <v>-5.4704595185995908E-3</v>
      </c>
      <c r="J9" s="10">
        <f>DONNEES!J11/DONNEES!J10-1</f>
        <v>-1.9762845849802368E-2</v>
      </c>
      <c r="K9" s="10">
        <f>DONNEES!K11/DONNEES!K10-1</f>
        <v>1.6715957310016627E-2</v>
      </c>
      <c r="L9" s="10">
        <f>DONNEES!L11/DONNEES!L10-1</f>
        <v>-1.0132501948558081E-2</v>
      </c>
      <c r="M9" s="10">
        <f>DONNEES!M11/DONNEES!M10-1</f>
        <v>2.7434692316100184E-2</v>
      </c>
      <c r="N9" s="10">
        <f>DONNEES!N11/DONNEES!N10-1</f>
        <v>1.6822429906542036E-2</v>
      </c>
      <c r="O9" s="10">
        <f>DONNEES!O11/DONNEES!O10-1</f>
        <v>-1.2072434607645843E-2</v>
      </c>
      <c r="P9" s="10">
        <f>DONNEES!P11/DONNEES!P10-1</f>
        <v>1.3567839195980147E-2</v>
      </c>
      <c r="Q9" s="10">
        <f>DONNEES!Q11/DONNEES!Q10-1</f>
        <v>3.6484579721830279E-2</v>
      </c>
      <c r="R9" s="10">
        <f>DONNEES!R11/DONNEES!R10-1</f>
        <v>-9.390329362298333E-3</v>
      </c>
      <c r="S9" s="10">
        <f>DONNEES!S11/DONNEES!S10-1</f>
        <v>-5.3637738963003834E-3</v>
      </c>
      <c r="T9" s="10">
        <f>DONNEES!T11/DONNEES!T10-1</f>
        <v>-3.1023660067600267E-2</v>
      </c>
      <c r="U9" s="10">
        <f>DONNEES!U11/DONNEES!U10-1</f>
        <v>-2.0000000000000018E-2</v>
      </c>
      <c r="V9" s="10">
        <f>DONNEES!V11/DONNEES!V10-1</f>
        <v>-7.8006088280061503E-3</v>
      </c>
      <c r="W9" s="10">
        <f>DONNEES!W11/DONNEES!W10-1</f>
        <v>-2.342834830144469E-2</v>
      </c>
      <c r="X9" s="10">
        <f>DONNEES!X11/DONNEES!X10-1</f>
        <v>-2.2349206349206452E-2</v>
      </c>
      <c r="Y9" s="10">
        <f>DONNEES!Y11/DONNEES!Y10-1</f>
        <v>-1.3101160862355021E-2</v>
      </c>
      <c r="Z9" s="10">
        <f>DONNEES!Z11/DONNEES!Z10-1</f>
        <v>-7.1810287241148574E-3</v>
      </c>
      <c r="AA9" s="10">
        <f>DONNEES!AA11/DONNEES!AA10-1</f>
        <v>-1.4224028448056814E-2</v>
      </c>
      <c r="AB9" s="10">
        <f>DONNEES!AB11/DONNEES!AB10-1</f>
        <v>-1.8136785774451436E-2</v>
      </c>
      <c r="AC9" s="10">
        <f>DONNEES!AC11/DONNEES!AC10-1</f>
        <v>-2.1283612246714045E-2</v>
      </c>
    </row>
    <row r="10" spans="2:29">
      <c r="B10" s="10"/>
      <c r="C10" s="10">
        <f>DONNEES!C12/DONNEES!C11-1</f>
        <v>-4.2959427207637346E-2</v>
      </c>
      <c r="D10" s="10">
        <f>DONNEES!D12/DONNEES!D11-1</f>
        <v>-4.9340498290180612E-2</v>
      </c>
      <c r="E10" s="10">
        <f>DONNEES!E12/DONNEES!E11-1</f>
        <v>-4.8000000000000043E-2</v>
      </c>
      <c r="F10" s="10">
        <f>DONNEES!F12/DONNEES!F11-1</f>
        <v>-3.5830618892508048E-2</v>
      </c>
      <c r="G10" s="10">
        <f>DONNEES!G12/DONNEES!G11-1</f>
        <v>-3.6126056879323687E-2</v>
      </c>
      <c r="H10" s="10">
        <f>DONNEES!H12/DONNEES!H11-1</f>
        <v>-7.2870662460567837E-2</v>
      </c>
      <c r="I10" s="10">
        <f>DONNEES!I12/DONNEES!I11-1</f>
        <v>2.2662266226622485E-2</v>
      </c>
      <c r="J10" s="10">
        <f>DONNEES!J12/DONNEES!J11-1</f>
        <v>-9.3225806451612936E-2</v>
      </c>
      <c r="K10" s="10">
        <f>DONNEES!K12/DONNEES!K11-1</f>
        <v>-5.311749083090922E-2</v>
      </c>
      <c r="L10" s="10">
        <f>DONNEES!L12/DONNEES!L11-1</f>
        <v>-6.141732283464485E-3</v>
      </c>
      <c r="M10" s="10">
        <f>DONNEES!M12/DONNEES!M11-1</f>
        <v>-6.9999999999999951E-2</v>
      </c>
      <c r="N10" s="10">
        <f>DONNEES!N12/DONNEES!N11-1</f>
        <v>-3.1862745098039214E-2</v>
      </c>
      <c r="O10" s="10">
        <f>DONNEES!O12/DONNEES!O11-1</f>
        <v>-4.5824847250509282E-2</v>
      </c>
      <c r="P10" s="10">
        <f>DONNEES!P12/DONNEES!P11-1</f>
        <v>-2.0327218641546851E-2</v>
      </c>
      <c r="Q10" s="10">
        <f>DONNEES!Q12/DONNEES!Q11-1</f>
        <v>3.500583430571691E-3</v>
      </c>
      <c r="R10" s="10">
        <f>DONNEES!R12/DONNEES!R11-1</f>
        <v>-4.5557441992077119E-2</v>
      </c>
      <c r="S10" s="10">
        <f>DONNEES!S12/DONNEES!S11-1</f>
        <v>-5.5033185840707821E-2</v>
      </c>
      <c r="T10" s="10">
        <f>DONNEES!T12/DONNEES!T11-1</f>
        <v>-3.0521988289522906E-2</v>
      </c>
      <c r="U10" s="10">
        <f>DONNEES!U12/DONNEES!U11-1</f>
        <v>-5.4897959183673462E-2</v>
      </c>
      <c r="V10" s="10">
        <f>DONNEES!V12/DONNEES!V11-1</f>
        <v>-9.6740172579098838E-2</v>
      </c>
      <c r="W10" s="10">
        <f>DONNEES!W12/DONNEES!W11-1</f>
        <v>-3.7051845928295357E-2</v>
      </c>
      <c r="X10" s="10">
        <f>DONNEES!X12/DONNEES!X11-1</f>
        <v>-1.4937004805818832E-2</v>
      </c>
      <c r="Y10" s="10">
        <f>DONNEES!Y12/DONNEES!Y11-1</f>
        <v>-1.0250378087716339E-2</v>
      </c>
      <c r="Z10" s="10">
        <f>DONNEES!Z12/DONNEES!Z11-1</f>
        <v>-3.3137089991589708E-2</v>
      </c>
      <c r="AA10" s="10">
        <f>DONNEES!AA12/DONNEES!AA11-1</f>
        <v>-1.8809585158464426E-2</v>
      </c>
      <c r="AB10" s="10">
        <f>DONNEES!AB12/DONNEES!AB11-1</f>
        <v>-4.4785000602341363E-2</v>
      </c>
      <c r="AC10" s="10">
        <f>DONNEES!AC12/DONNEES!AC11-1</f>
        <v>-4.6985393612981485E-2</v>
      </c>
    </row>
    <row r="11" spans="2:29">
      <c r="B11" s="10"/>
      <c r="C11" s="10">
        <f>DONNEES!C13/DONNEES!C12-1</f>
        <v>-2.7431421446383997E-2</v>
      </c>
      <c r="D11" s="10">
        <f>DONNEES!D13/DONNEES!D12-1</f>
        <v>-7.8108941418293942E-2</v>
      </c>
      <c r="E11" s="10">
        <f>DONNEES!E13/DONNEES!E12-1</f>
        <v>1.1204481792717047E-2</v>
      </c>
      <c r="F11" s="10">
        <f>DONNEES!F13/DONNEES!F12-1</f>
        <v>6.0810810810809635E-3</v>
      </c>
      <c r="G11" s="10">
        <f>DONNEES!G13/DONNEES!G12-1</f>
        <v>3.8410419989367339E-2</v>
      </c>
      <c r="H11" s="10">
        <f>DONNEES!H13/DONNEES!H12-1</f>
        <v>5.478053759782231E-2</v>
      </c>
      <c r="I11" s="10">
        <f>DONNEES!I13/DONNEES!I12-1</f>
        <v>-4.7332185886402867E-3</v>
      </c>
      <c r="J11" s="10">
        <f>DONNEES!J13/DONNEES!J12-1</f>
        <v>3.1661330487370964E-2</v>
      </c>
      <c r="K11" s="10">
        <f>DONNEES!K13/DONNEES!K12-1</f>
        <v>2.0702551088553456E-2</v>
      </c>
      <c r="L11" s="10">
        <f>DONNEES!L13/DONNEES!L12-1</f>
        <v>-1.8697512280145823E-2</v>
      </c>
      <c r="M11" s="10">
        <f>DONNEES!M13/DONNEES!M12-1</f>
        <v>3.0199039121482585E-2</v>
      </c>
      <c r="N11" s="10">
        <f>DONNEES!N13/DONNEES!N12-1</f>
        <v>-2.8481012658227889E-2</v>
      </c>
      <c r="O11" s="10">
        <f>DONNEES!O13/DONNEES!O12-1</f>
        <v>6.4034151547491813E-3</v>
      </c>
      <c r="P11" s="10">
        <f>DONNEES!P13/DONNEES!P12-1</f>
        <v>-1.568825910931182E-2</v>
      </c>
      <c r="Q11" s="10">
        <f>DONNEES!Q13/DONNEES!Q12-1</f>
        <v>-1.9573643410852659E-2</v>
      </c>
      <c r="R11" s="10">
        <f>DONNEES!R13/DONNEES!R12-1</f>
        <v>2.6978950489178866E-2</v>
      </c>
      <c r="S11" s="10">
        <f>DONNEES!S13/DONNEES!S12-1</f>
        <v>7.9894644424933992E-2</v>
      </c>
      <c r="T11" s="10">
        <f>DONNEES!T13/DONNEES!T12-1</f>
        <v>-5.0115651503469416E-2</v>
      </c>
      <c r="U11" s="10">
        <f>DONNEES!U13/DONNEES!U12-1</f>
        <v>7.7736989851004967E-3</v>
      </c>
      <c r="V11" s="10">
        <f>DONNEES!V13/DONNEES!V12-1</f>
        <v>1.0508438594629022E-2</v>
      </c>
      <c r="W11" s="10">
        <f>DONNEES!W13/DONNEES!W12-1</f>
        <v>3.3217993079583952E-3</v>
      </c>
      <c r="X11" s="10">
        <f>DONNEES!X13/DONNEES!X12-1</f>
        <v>3.9820675105485259E-2</v>
      </c>
      <c r="Y11" s="10">
        <f>DONNEES!Y13/DONNEES!Y12-1</f>
        <v>-1.0186757215618902E-3</v>
      </c>
      <c r="Z11" s="10">
        <f>DONNEES!Z13/DONNEES!Z12-1</f>
        <v>1.1134307585247027E-2</v>
      </c>
      <c r="AA11" s="10">
        <f>DONNEES!AA13/DONNEES!AA12-1</f>
        <v>-2.0614495798319199E-2</v>
      </c>
      <c r="AB11" s="10">
        <f>DONNEES!AB13/DONNEES!AB12-1</f>
        <v>8.1517065844234349E-3</v>
      </c>
      <c r="AC11" s="10">
        <f>DONNEES!AC13/DONNEES!AC12-1</f>
        <v>9.9080746178192847E-3</v>
      </c>
    </row>
    <row r="12" spans="2:29">
      <c r="B12" s="10"/>
      <c r="C12" s="10">
        <f>DONNEES!C14/DONNEES!C13-1</f>
        <v>6.8376068376068355E-2</v>
      </c>
      <c r="D12" s="10">
        <f>DONNEES!D14/DONNEES!D13-1</f>
        <v>0.11382385730211797</v>
      </c>
      <c r="E12" s="10">
        <f>DONNEES!E14/DONNEES!E13-1</f>
        <v>6.6828254847645319E-2</v>
      </c>
      <c r="F12" s="10">
        <f>DONNEES!F14/DONNEES!F13-1</f>
        <v>1.6789791806581578E-2</v>
      </c>
      <c r="G12" s="10">
        <f>DONNEES!G14/DONNEES!G13-1</f>
        <v>-2.4062460002559738E-2</v>
      </c>
      <c r="H12" s="10">
        <f>DONNEES!H14/DONNEES!H13-1</f>
        <v>8.7096774193546889E-3</v>
      </c>
      <c r="I12" s="10">
        <f>DONNEES!I14/DONNEES!I13-1</f>
        <v>1.5996541288370025E-2</v>
      </c>
      <c r="J12" s="10">
        <f>DONNEES!J14/DONNEES!J13-1</f>
        <v>-1.0344827586206917E-2</v>
      </c>
      <c r="K12" s="10">
        <f>DONNEES!K14/DONNEES!K13-1</f>
        <v>4.0957864433394331E-2</v>
      </c>
      <c r="L12" s="10">
        <f>DONNEES!L14/DONNEES!L13-1</f>
        <v>-3.9399321814952315E-2</v>
      </c>
      <c r="M12" s="10">
        <f>DONNEES!M14/DONNEES!M13-1</f>
        <v>5.8183433266711049E-2</v>
      </c>
      <c r="N12" s="10">
        <f>DONNEES!N14/DONNEES!N13-1</f>
        <v>5.7980456026058613E-2</v>
      </c>
      <c r="O12" s="10">
        <f>DONNEES!O14/DONNEES!O13-1</f>
        <v>6.3626723223755288E-3</v>
      </c>
      <c r="P12" s="10">
        <f>DONNEES!P14/DONNEES!P13-1</f>
        <v>4.6272493573264795E-2</v>
      </c>
      <c r="Q12" s="10">
        <f>DONNEES!Q14/DONNEES!Q13-1</f>
        <v>5.2184226131646527E-2</v>
      </c>
      <c r="R12" s="10">
        <f>DONNEES!R14/DONNEES!R13-1</f>
        <v>8.083140877598094E-3</v>
      </c>
      <c r="S12" s="10">
        <f>DONNEES!S14/DONNEES!S13-1</f>
        <v>1.9512195121951237E-2</v>
      </c>
      <c r="T12" s="10">
        <f>DONNEES!T14/DONNEES!T13-1</f>
        <v>5.8982683982683914E-2</v>
      </c>
      <c r="U12" s="10">
        <f>DONNEES!U14/DONNEES!U13-1</f>
        <v>-1.7141632740518609E-2</v>
      </c>
      <c r="V12" s="10">
        <f>DONNEES!V14/DONNEES!V13-1</f>
        <v>0.1151260504201681</v>
      </c>
      <c r="W12" s="10">
        <f>DONNEES!W14/DONNEES!W13-1</f>
        <v>0.12029245413160439</v>
      </c>
      <c r="X12" s="10">
        <f>DONNEES!X14/DONNEES!X13-1</f>
        <v>8.3565812832868458E-2</v>
      </c>
      <c r="Y12" s="10">
        <f>DONNEES!Y14/DONNEES!Y13-1</f>
        <v>7.7498300475866699E-2</v>
      </c>
      <c r="Z12" s="10">
        <f>DONNEES!Z14/DONNEES!Z13-1</f>
        <v>1.0495526496902885E-2</v>
      </c>
      <c r="AA12" s="10">
        <f>DONNEES!AA14/DONNEES!AA13-1</f>
        <v>4.3169325646869483E-2</v>
      </c>
      <c r="AB12" s="10">
        <f>DONNEES!AB14/DONNEES!AB13-1</f>
        <v>4.5792961227615336E-2</v>
      </c>
      <c r="AC12" s="10">
        <f>DONNEES!AC14/DONNEES!AC13-1</f>
        <v>4.73650137396604E-2</v>
      </c>
    </row>
    <row r="13" spans="2:29">
      <c r="B13" s="10"/>
      <c r="C13" s="10">
        <f>DONNEES!C15/DONNEES!C14-1</f>
        <v>2.5600000000000067E-2</v>
      </c>
      <c r="D13" s="10">
        <f>DONNEES!D15/DONNEES!D14-1</f>
        <v>-3.413071764588127E-2</v>
      </c>
      <c r="E13" s="10">
        <f>DONNEES!E15/DONNEES!E14-1</f>
        <v>-4.0246673158065516E-2</v>
      </c>
      <c r="F13" s="10">
        <f>DONNEES!F15/DONNEES!F14-1</f>
        <v>-2.6420079260238705E-3</v>
      </c>
      <c r="G13" s="10">
        <f>DONNEES!G15/DONNEES!G14-1</f>
        <v>-3.4491803278688504E-2</v>
      </c>
      <c r="H13" s="10">
        <f>DONNEES!H15/DONNEES!H14-1</f>
        <v>-3.8695235049568288E-2</v>
      </c>
      <c r="I13" s="10">
        <f>DONNEES!I15/DONNEES!I14-1</f>
        <v>8.5106382978723305E-2</v>
      </c>
      <c r="J13" s="10">
        <f>DONNEES!J15/DONNEES!J14-1</f>
        <v>-8.7108013937282625E-3</v>
      </c>
      <c r="K13" s="10">
        <f>DONNEES!K15/DONNEES!K14-1</f>
        <v>6.2853551225638959E-4</v>
      </c>
      <c r="L13" s="10">
        <f>DONNEES!L15/DONNEES!L14-1</f>
        <v>-8.2366784333500753E-3</v>
      </c>
      <c r="M13" s="10">
        <f>DONNEES!M15/DONNEES!M14-1</f>
        <v>-8.8142707240294049E-3</v>
      </c>
      <c r="N13" s="10">
        <f>DONNEES!N15/DONNEES!N14-1</f>
        <v>-2.1551724137930939E-2</v>
      </c>
      <c r="O13" s="10">
        <f>DONNEES!O15/DONNEES!O14-1</f>
        <v>-2.3182297154899945E-2</v>
      </c>
      <c r="P13" s="10">
        <f>DONNEES!P15/DONNEES!P14-1</f>
        <v>5.6511056511056479E-2</v>
      </c>
      <c r="Q13" s="10">
        <f>DONNEES!Q15/DONNEES!Q14-1</f>
        <v>-2.3107270336276464E-2</v>
      </c>
      <c r="R13" s="10">
        <f>DONNEES!R15/DONNEES!R14-1</f>
        <v>-2.9639175257732076E-2</v>
      </c>
      <c r="S13" s="10">
        <f>DONNEES!S15/DONNEES!S14-1</f>
        <v>3.9872408293462058E-3</v>
      </c>
      <c r="T13" s="10">
        <f>DONNEES!T15/DONNEES!T14-1</f>
        <v>-6.259580991313185E-3</v>
      </c>
      <c r="U13" s="10">
        <f>DONNEES!U15/DONNEES!U14-1</f>
        <v>-2.3326793110965749E-2</v>
      </c>
      <c r="V13" s="10">
        <f>DONNEES!V15/DONNEES!V14-1</f>
        <v>9.4197437829701691E-4</v>
      </c>
      <c r="W13" s="10">
        <f>DONNEES!W15/DONNEES!W14-1</f>
        <v>-3.4232237409185906E-2</v>
      </c>
      <c r="X13" s="10">
        <f>DONNEES!X15/DONNEES!X14-1</f>
        <v>2.6448215330602487E-2</v>
      </c>
      <c r="Y13" s="10">
        <f>DONNEES!Y15/DONNEES!Y14-1</f>
        <v>3.154574132492094E-3</v>
      </c>
      <c r="Z13" s="10">
        <f>DONNEES!Z15/DONNEES!Z14-1</f>
        <v>6.4702877575344431E-3</v>
      </c>
      <c r="AA13" s="10">
        <f>DONNEES!AA15/DONNEES!AA14-1</f>
        <v>-1.1695154864413304E-2</v>
      </c>
      <c r="AB13" s="10">
        <f>DONNEES!AB15/DONNEES!AB14-1</f>
        <v>-1.35060679435689E-2</v>
      </c>
      <c r="AC13" s="10">
        <f>DONNEES!AC15/DONNEES!AC14-1</f>
        <v>-1.6113371923364594E-2</v>
      </c>
    </row>
    <row r="14" spans="2:29">
      <c r="B14" s="10"/>
      <c r="C14" s="10">
        <f>DONNEES!C16/DONNEES!C15-1</f>
        <v>-9.3603744149767243E-3</v>
      </c>
      <c r="D14" s="10">
        <f>DONNEES!D16/DONNEES!D15-1</f>
        <v>8.8601036269430056E-2</v>
      </c>
      <c r="E14" s="10">
        <f>DONNEES!E16/DONNEES!E15-1</f>
        <v>5.6137977680081219E-2</v>
      </c>
      <c r="F14" s="10">
        <f>DONNEES!F16/DONNEES!F15-1</f>
        <v>3.6423841059602724E-2</v>
      </c>
      <c r="G14" s="10">
        <f>DONNEES!G16/DONNEES!G15-1</f>
        <v>2.866069002988314E-2</v>
      </c>
      <c r="H14" s="10">
        <f>DONNEES!H16/DONNEES!H15-1</f>
        <v>4.1250831669993326E-2</v>
      </c>
      <c r="I14" s="10">
        <f>DONNEES!I16/DONNEES!I15-1</f>
        <v>2.0000000000000018E-2</v>
      </c>
      <c r="J14" s="10">
        <f>DONNEES!J16/DONNEES!J15-1</f>
        <v>3.7082601054481579E-2</v>
      </c>
      <c r="K14" s="10">
        <f>DONNEES!K16/DONNEES!K15-1</f>
        <v>9.258793969849255E-2</v>
      </c>
      <c r="L14" s="10">
        <f>DONNEES!L16/DONNEES!L15-1</f>
        <v>2.8813559322033777E-2</v>
      </c>
      <c r="M14" s="10">
        <f>DONNEES!M16/DONNEES!M15-1</f>
        <v>1.8738090196908752E-2</v>
      </c>
      <c r="N14" s="10">
        <f>DONNEES!N16/DONNEES!N15-1</f>
        <v>-5.6639395846443952E-3</v>
      </c>
      <c r="O14" s="10">
        <f>DONNEES!O16/DONNEES!O15-1</f>
        <v>1.0787486515641875E-2</v>
      </c>
      <c r="P14" s="10">
        <f>DONNEES!P16/DONNEES!P15-1</f>
        <v>3.488372093023262E-2</v>
      </c>
      <c r="Q14" s="10">
        <f>DONNEES!Q16/DONNEES!Q15-1</f>
        <v>4.8269230769230731E-2</v>
      </c>
      <c r="R14" s="10">
        <f>DONNEES!R16/DONNEES!R15-1</f>
        <v>6.2416998671978918E-2</v>
      </c>
      <c r="S14" s="10">
        <f>DONNEES!S16/DONNEES!S15-1</f>
        <v>6.6190097961338346E-4</v>
      </c>
      <c r="T14" s="10">
        <f>DONNEES!T16/DONNEES!T15-1</f>
        <v>3.1880704460727438E-2</v>
      </c>
      <c r="U14" s="10">
        <f>DONNEES!U16/DONNEES!U15-1</f>
        <v>5.8482142857142927E-2</v>
      </c>
      <c r="V14" s="10">
        <f>DONNEES!V16/DONNEES!V15-1</f>
        <v>6.8699416525503487E-2</v>
      </c>
      <c r="W14" s="10">
        <f>DONNEES!W16/DONNEES!W15-1</f>
        <v>5.1510901440775081E-2</v>
      </c>
      <c r="X14" s="10">
        <f>DONNEES!X16/DONNEES!X15-1</f>
        <v>2.610876752935809E-2</v>
      </c>
      <c r="Y14" s="10">
        <f>DONNEES!Y16/DONNEES!Y15-1</f>
        <v>7.0125786163522053E-2</v>
      </c>
      <c r="Z14" s="10">
        <f>DONNEES!Z16/DONNEES!Z15-1</f>
        <v>1.9286076805955066E-2</v>
      </c>
      <c r="AA14" s="10">
        <f>DONNEES!AA16/DONNEES!AA15-1</f>
        <v>8.9726918075422546E-2</v>
      </c>
      <c r="AB14" s="10">
        <f>DONNEES!AB16/DONNEES!AB15-1</f>
        <v>5.2801763733235196E-2</v>
      </c>
      <c r="AC14" s="10">
        <f>DONNEES!AC16/DONNEES!AC15-1</f>
        <v>5.4362597066436535E-2</v>
      </c>
    </row>
    <row r="15" spans="2:29">
      <c r="B15" s="10"/>
      <c r="C15" s="10">
        <f>DONNEES!C17/DONNEES!C16-1</f>
        <v>1.0629921259842634E-2</v>
      </c>
      <c r="D15" s="10">
        <f>DONNEES!D17/DONNEES!D16-1</f>
        <v>7.1394574012373369E-3</v>
      </c>
      <c r="E15" s="10">
        <f>DONNEES!E17/DONNEES!E16-1</f>
        <v>3.5542747358309423E-2</v>
      </c>
      <c r="F15" s="10">
        <f>DONNEES!F17/DONNEES!F16-1</f>
        <v>1.6613418530351476E-2</v>
      </c>
      <c r="G15" s="10">
        <f>DONNEES!G17/DONNEES!G16-1</f>
        <v>-9.2433645847100898E-4</v>
      </c>
      <c r="H15" s="10">
        <f>DONNEES!H17/DONNEES!H16-1</f>
        <v>9.5846645367412275E-3</v>
      </c>
      <c r="I15" s="10">
        <f>DONNEES!I17/DONNEES!I16-1</f>
        <v>4.8058439061899882E-3</v>
      </c>
      <c r="J15" s="10">
        <f>DONNEES!J17/DONNEES!J16-1</f>
        <v>-1.711574309439079E-2</v>
      </c>
      <c r="K15" s="10">
        <f>DONNEES!K17/DONNEES!K16-1</f>
        <v>-6.4390019546970434E-3</v>
      </c>
      <c r="L15" s="10">
        <f>DONNEES!L17/DONNEES!L16-1</f>
        <v>1.3014827018121844E-2</v>
      </c>
      <c r="M15" s="10">
        <f>DONNEES!M17/DONNEES!M16-1</f>
        <v>-5.0919671620077711E-3</v>
      </c>
      <c r="N15" s="10">
        <f>DONNEES!N17/DONNEES!N16-1</f>
        <v>0</v>
      </c>
      <c r="O15" s="10">
        <f>DONNEES!O17/DONNEES!O16-1</f>
        <v>-1.1739594450373425E-2</v>
      </c>
      <c r="P15" s="10">
        <f>DONNEES!P17/DONNEES!P16-1</f>
        <v>5.6179775280898792E-2</v>
      </c>
      <c r="Q15" s="10">
        <f>DONNEES!Q17/DONNEES!Q16-1</f>
        <v>2.3481929921115308E-2</v>
      </c>
      <c r="R15" s="10">
        <f>DONNEES!R17/DONNEES!R16-1</f>
        <v>-4.0277777777778523E-3</v>
      </c>
      <c r="S15" s="10">
        <f>DONNEES!S17/DONNEES!S16-1</f>
        <v>-4.6170128323852477E-2</v>
      </c>
      <c r="T15" s="10">
        <f>DONNEES!T17/DONNEES!T16-1</f>
        <v>-4.273078360533189E-2</v>
      </c>
      <c r="U15" s="10">
        <f>DONNEES!U17/DONNEES!U16-1</f>
        <v>2.1299029945170744E-2</v>
      </c>
      <c r="V15" s="10">
        <f>DONNEES!V17/DONNEES!V16-1</f>
        <v>3.8746037337089589E-3</v>
      </c>
      <c r="W15" s="10">
        <f>DONNEES!W17/DONNEES!W16-1</f>
        <v>3.6134351885534155E-2</v>
      </c>
      <c r="X15" s="10">
        <f>DONNEES!X17/DONNEES!X16-1</f>
        <v>-1.6333333333333311E-2</v>
      </c>
      <c r="Y15" s="10">
        <f>DONNEES!Y17/DONNEES!Y16-1</f>
        <v>-2.3067881281222502E-2</v>
      </c>
      <c r="Z15" s="10">
        <f>DONNEES!Z17/DONNEES!Z16-1</f>
        <v>8.1327800829875674E-3</v>
      </c>
      <c r="AA15" s="10">
        <f>DONNEES!AA17/DONNEES!AA16-1</f>
        <v>1.5513126491646823E-2</v>
      </c>
      <c r="AB15" s="10">
        <f>DONNEES!AB17/DONNEES!AB16-1</f>
        <v>4.2579924612593523E-3</v>
      </c>
      <c r="AC15" s="10">
        <f>DONNEES!AC17/DONNEES!AC16-1</f>
        <v>4.3422445670797671E-3</v>
      </c>
    </row>
    <row r="16" spans="2:29">
      <c r="B16" s="10"/>
      <c r="C16" s="10">
        <f>DONNEES!C18/DONNEES!C17-1</f>
        <v>-3.467082197117255E-2</v>
      </c>
      <c r="D16" s="10">
        <f>DONNEES!D18/DONNEES!D17-1</f>
        <v>4.1115311909262875E-2</v>
      </c>
      <c r="E16" s="10">
        <f>DONNEES!E18/DONNEES!E17-1</f>
        <v>-2.2881880024737233E-2</v>
      </c>
      <c r="F16" s="10">
        <f>DONNEES!F18/DONNEES!F17-1</f>
        <v>1.0999371464487817E-2</v>
      </c>
      <c r="G16" s="10">
        <f>DONNEES!G18/DONNEES!G17-1</f>
        <v>-5.2868094105196217E-4</v>
      </c>
      <c r="H16" s="10">
        <f>DONNEES!H18/DONNEES!H17-1</f>
        <v>3.9556962025316444E-2</v>
      </c>
      <c r="I16" s="10">
        <f>DONNEES!I18/DONNEES!I17-1</f>
        <v>-2.4296919839296049E-2</v>
      </c>
      <c r="J16" s="10">
        <f>DONNEES!J18/DONNEES!J17-1</f>
        <v>5.1724137931032921E-3</v>
      </c>
      <c r="K16" s="10">
        <f>DONNEES!K18/DONNEES!K17-1</f>
        <v>2.4302742738109284E-3</v>
      </c>
      <c r="L16" s="10">
        <f>DONNEES!L18/DONNEES!L17-1</f>
        <v>3.3989266547405972E-2</v>
      </c>
      <c r="M16" s="10">
        <f>DONNEES!M18/DONNEES!M17-1</f>
        <v>4.5540004177982096E-2</v>
      </c>
      <c r="N16" s="10">
        <f>DONNEES!N18/DONNEES!N17-1</f>
        <v>5.6962025316455556E-2</v>
      </c>
      <c r="O16" s="10">
        <f>DONNEES!O18/DONNEES!O17-1</f>
        <v>-1.0799136069113979E-3</v>
      </c>
      <c r="P16" s="10">
        <f>DONNEES!P18/DONNEES!P17-1</f>
        <v>-1.0638297872340385E-2</v>
      </c>
      <c r="Q16" s="10">
        <f>DONNEES!Q18/DONNEES!Q17-1</f>
        <v>-6.9905000896217651E-3</v>
      </c>
      <c r="R16" s="10">
        <f>DONNEES!R18/DONNEES!R17-1</f>
        <v>1.3945056477493445E-4</v>
      </c>
      <c r="S16" s="10">
        <f>DONNEES!S18/DONNEES!S17-1</f>
        <v>-2.9126213592232886E-2</v>
      </c>
      <c r="T16" s="10">
        <f>DONNEES!T18/DONNEES!T17-1</f>
        <v>-1.665799062988027E-2</v>
      </c>
      <c r="U16" s="10">
        <f>DONNEES!U18/DONNEES!U17-1</f>
        <v>-3.7786495973570089E-2</v>
      </c>
      <c r="V16" s="10">
        <f>DONNEES!V18/DONNEES!V17-1</f>
        <v>5.6140350877194045E-3</v>
      </c>
      <c r="W16" s="10">
        <f>DONNEES!W18/DONNEES!W17-1</f>
        <v>3.042715038033883E-3</v>
      </c>
      <c r="X16" s="10">
        <f>DONNEES!X18/DONNEES!X17-1</f>
        <v>-1.4232463571670628E-2</v>
      </c>
      <c r="Y16" s="10">
        <f>DONNEES!Y18/DONNEES!Y17-1</f>
        <v>8.7231162580838628E-3</v>
      </c>
      <c r="Z16" s="10">
        <f>DONNEES!Z18/DONNEES!Z17-1</f>
        <v>2.6341784655910416E-2</v>
      </c>
      <c r="AA16" s="10">
        <f>DONNEES!AA18/DONNEES!AA17-1</f>
        <v>4.7003525264395218E-3</v>
      </c>
      <c r="AB16" s="10">
        <f>DONNEES!AB18/DONNEES!AB17-1</f>
        <v>1.6751233752692052E-3</v>
      </c>
      <c r="AC16" s="10">
        <f>DONNEES!AC18/DONNEES!AC17-1</f>
        <v>-4.9905790090132296E-4</v>
      </c>
    </row>
    <row r="17" spans="2:29">
      <c r="B17" s="10"/>
      <c r="C17" s="10">
        <f>DONNEES!C19/DONNEES!C18-1</f>
        <v>0.27118644067796605</v>
      </c>
      <c r="D17" s="10">
        <f>DONNEES!D19/DONNEES!D18-1</f>
        <v>4.5846572855197332E-2</v>
      </c>
      <c r="E17" s="10">
        <f>DONNEES!E19/DONNEES!E18-1</f>
        <v>4.9367088607594756E-2</v>
      </c>
      <c r="F17" s="10">
        <f>DONNEES!F19/DONNEES!F18-1</f>
        <v>-8.392912651538742E-3</v>
      </c>
      <c r="G17" s="10">
        <f>DONNEES!G19/DONNEES!G18-1</f>
        <v>3.1473155249933882E-2</v>
      </c>
      <c r="H17" s="10">
        <f>DONNEES!H19/DONNEES!H18-1</f>
        <v>0.12633181126331805</v>
      </c>
      <c r="I17" s="10">
        <f>DONNEES!I19/DONNEES!I18-1</f>
        <v>1.5686274509803866E-2</v>
      </c>
      <c r="J17" s="10">
        <f>DONNEES!J19/DONNEES!J18-1</f>
        <v>4.6312178387650116E-2</v>
      </c>
      <c r="K17" s="10">
        <f>DONNEES!K19/DONNEES!K18-1</f>
        <v>6.6959131840220731E-3</v>
      </c>
      <c r="L17" s="10">
        <f>DONNEES!L19/DONNEES!L18-1</f>
        <v>0.10097514941805597</v>
      </c>
      <c r="M17" s="10">
        <f>DONNEES!M19/DONNEES!M18-1</f>
        <v>1.8581418581418596E-2</v>
      </c>
      <c r="N17" s="10">
        <f>DONNEES!N19/DONNEES!N18-1</f>
        <v>-5.9880239520956335E-3</v>
      </c>
      <c r="O17" s="10">
        <f>DONNEES!O19/DONNEES!O18-1</f>
        <v>7.5675675675674903E-3</v>
      </c>
      <c r="P17" s="10">
        <f>DONNEES!P19/DONNEES!P18-1</f>
        <v>-2.7956989247311714E-2</v>
      </c>
      <c r="Q17" s="10">
        <f>DONNEES!Q19/DONNEES!Q18-1</f>
        <v>1.2815884476534256E-2</v>
      </c>
      <c r="R17" s="10">
        <f>DONNEES!R19/DONNEES!R18-1</f>
        <v>-5.9955382041270155E-3</v>
      </c>
      <c r="S17" s="10">
        <f>DONNEES!S19/DONNEES!S18-1</f>
        <v>1.3714285714285568E-2</v>
      </c>
      <c r="T17" s="10">
        <f>DONNEES!T19/DONNEES!T18-1</f>
        <v>-2.6469031233457008E-3</v>
      </c>
      <c r="U17" s="10">
        <f>DONNEES!U19/DONNEES!U18-1</f>
        <v>6.6952789699570747E-2</v>
      </c>
      <c r="V17" s="10">
        <f>DONNEES!V19/DONNEES!V18-1</f>
        <v>2.4424284717376121E-2</v>
      </c>
      <c r="W17" s="10">
        <f>DONNEES!W19/DONNEES!W18-1</f>
        <v>5.1335900128341994E-3</v>
      </c>
      <c r="X17" s="10">
        <f>DONNEES!X19/DONNEES!X18-1</f>
        <v>7.3335625071617727E-3</v>
      </c>
      <c r="Y17" s="10">
        <f>DONNEES!Y19/DONNEES!Y18-1</f>
        <v>9.4379007007604043E-2</v>
      </c>
      <c r="Z17" s="10">
        <f>DONNEES!Z19/DONNEES!Z18-1</f>
        <v>6.5768367019569673E-3</v>
      </c>
      <c r="AA17" s="10">
        <f>DONNEES!AA19/DONNEES!AA18-1</f>
        <v>1.70760233918128E-2</v>
      </c>
      <c r="AB17" s="10">
        <f>DONNEES!AB19/DONNEES!AB18-1</f>
        <v>1.6435247829797994E-2</v>
      </c>
      <c r="AC17" s="10">
        <f>DONNEES!AC19/DONNEES!AC18-1</f>
        <v>1.6173983043938911E-2</v>
      </c>
    </row>
    <row r="18" spans="2:29">
      <c r="B18" s="10"/>
      <c r="C18" s="10">
        <f>DONNEES!C20/DONNEES!C19-1</f>
        <v>-5.3968253968253999E-2</v>
      </c>
      <c r="D18" s="10">
        <f>DONNEES!D20/DONNEES!D19-1</f>
        <v>-9.5486111111110494E-3</v>
      </c>
      <c r="E18" s="10">
        <f>DONNEES!E20/DONNEES!E19-1</f>
        <v>7.8407720144755277E-3</v>
      </c>
      <c r="F18" s="10">
        <f>DONNEES!F20/DONNEES!F19-1</f>
        <v>-1.7554858934169193E-2</v>
      </c>
      <c r="G18" s="10">
        <f>DONNEES!G20/DONNEES!G19-1</f>
        <v>4.6025641025640995E-2</v>
      </c>
      <c r="H18" s="10">
        <f>DONNEES!H20/DONNEES!H19-1</f>
        <v>4.2432432432432332E-2</v>
      </c>
      <c r="I18" s="10">
        <f>DONNEES!I20/DONNEES!I19-1</f>
        <v>1.8532818532818629E-2</v>
      </c>
      <c r="J18" s="10">
        <f>DONNEES!J20/DONNEES!J19-1</f>
        <v>-9.8360655737704805E-3</v>
      </c>
      <c r="K18" s="10">
        <f>DONNEES!K20/DONNEES!K19-1</f>
        <v>1.6055045871559592E-2</v>
      </c>
      <c r="L18" s="10">
        <f>DONNEES!L20/DONNEES!L19-1</f>
        <v>-8.5714285714285632E-3</v>
      </c>
      <c r="M18" s="10">
        <f>DONNEES!M20/DONNEES!M19-1</f>
        <v>1.961553550412054E-3</v>
      </c>
      <c r="N18" s="10">
        <f>DONNEES!N20/DONNEES!N19-1</f>
        <v>-6.0240963855422436E-3</v>
      </c>
      <c r="O18" s="10">
        <f>DONNEES!O20/DONNEES!O19-1</f>
        <v>-1.1802575107296098E-2</v>
      </c>
      <c r="P18" s="10">
        <f>DONNEES!P20/DONNEES!P19-1</f>
        <v>1.7699115044247815E-2</v>
      </c>
      <c r="Q18" s="10">
        <f>DONNEES!Q20/DONNEES!Q19-1</f>
        <v>1.8891463197291181E-2</v>
      </c>
      <c r="R18" s="10">
        <f>DONNEES!R20/DONNEES!R19-1</f>
        <v>3.029877963248695E-2</v>
      </c>
      <c r="S18" s="10">
        <f>DONNEES!S20/DONNEES!S19-1</f>
        <v>9.0191657271703196E-3</v>
      </c>
      <c r="T18" s="10">
        <f>DONNEES!T20/DONNEES!T19-1</f>
        <v>2.2027600849256812E-2</v>
      </c>
      <c r="U18" s="10">
        <f>DONNEES!U20/DONNEES!U19-1</f>
        <v>-4.4247787610619538E-3</v>
      </c>
      <c r="V18" s="10">
        <f>DONNEES!V20/DONNEES!V19-1</f>
        <v>-1.5667574931880091E-2</v>
      </c>
      <c r="W18" s="10">
        <f>DONNEES!W20/DONNEES!W19-1</f>
        <v>1.9849100406267972E-2</v>
      </c>
      <c r="X18" s="10">
        <f>DONNEES!X20/DONNEES!X19-1</f>
        <v>2.1726766010692788E-2</v>
      </c>
      <c r="Y18" s="10">
        <f>DONNEES!Y20/DONNEES!Y19-1</f>
        <v>2.1798365122615904E-2</v>
      </c>
      <c r="Z18" s="10">
        <f>DONNEES!Z20/DONNEES!Z19-1</f>
        <v>9.8804780876493581E-3</v>
      </c>
      <c r="AA18" s="10">
        <f>DONNEES!AA20/DONNEES!AA19-1</f>
        <v>2.1619135234590692E-2</v>
      </c>
      <c r="AB18" s="10">
        <f>DONNEES!AB20/DONNEES!AB19-1</f>
        <v>1.1523796845292367E-2</v>
      </c>
      <c r="AC18" s="10">
        <f>DONNEES!AC20/DONNEES!AC19-1</f>
        <v>1.1356428917027817E-2</v>
      </c>
    </row>
    <row r="19" spans="2:29">
      <c r="B19" s="10"/>
      <c r="C19" s="10">
        <f>DONNEES!C21/DONNEES!C20-1</f>
        <v>5.4026845637583865E-2</v>
      </c>
      <c r="D19" s="10">
        <f>DONNEES!D21/DONNEES!D20-1</f>
        <v>7.8878177037686736E-3</v>
      </c>
      <c r="E19" s="10">
        <f>DONNEES!E21/DONNEES!E20-1</f>
        <v>1.7354877318970674E-2</v>
      </c>
      <c r="F19" s="10">
        <f>DONNEES!F21/DONNEES!F20-1</f>
        <v>-1.5634971282705745E-2</v>
      </c>
      <c r="G19" s="10">
        <f>DONNEES!G21/DONNEES!G20-1</f>
        <v>2.1326142909670276E-2</v>
      </c>
      <c r="H19" s="10">
        <f>DONNEES!H21/DONNEES!H20-1</f>
        <v>-1.5556131708581833E-2</v>
      </c>
      <c r="I19" s="10">
        <f>DONNEES!I21/DONNEES!I20-1</f>
        <v>2.3881728582259454E-2</v>
      </c>
      <c r="J19" s="10">
        <f>DONNEES!J21/DONNEES!J20-1</f>
        <v>4.3046357615894149E-2</v>
      </c>
      <c r="K19" s="10">
        <f>DONNEES!K21/DONNEES!K20-1</f>
        <v>-2.3702031602708118E-3</v>
      </c>
      <c r="L19" s="10">
        <f>DONNEES!L21/DONNEES!L20-1</f>
        <v>1.0086455331411948E-2</v>
      </c>
      <c r="M19" s="10">
        <f>DONNEES!M21/DONNEES!M20-1</f>
        <v>4.6985121378231298E-3</v>
      </c>
      <c r="N19" s="10">
        <f>DONNEES!N21/DONNEES!N20-1</f>
        <v>0</v>
      </c>
      <c r="O19" s="10">
        <f>DONNEES!O21/DONNEES!O20-1</f>
        <v>1.8458197611292082E-2</v>
      </c>
      <c r="P19" s="10">
        <f>DONNEES!P21/DONNEES!P20-1</f>
        <v>-1.9565217391304346E-2</v>
      </c>
      <c r="Q19" s="10">
        <f>DONNEES!Q21/DONNEES!Q20-1</f>
        <v>-8.2210949798845467E-3</v>
      </c>
      <c r="R19" s="10">
        <f>DONNEES!R21/DONNEES!R20-1</f>
        <v>1.8379850238257278E-2</v>
      </c>
      <c r="S19" s="10">
        <f>DONNEES!S21/DONNEES!S20-1</f>
        <v>5.16759776536313E-3</v>
      </c>
      <c r="T19" s="10">
        <f>DONNEES!T21/DONNEES!T20-1</f>
        <v>4.1417813554920802E-2</v>
      </c>
      <c r="U19" s="10">
        <f>DONNEES!U21/DONNEES!U20-1</f>
        <v>6.0606060606060996E-3</v>
      </c>
      <c r="V19" s="10">
        <f>DONNEES!V21/DONNEES!V20-1</f>
        <v>-1.8166089965397925E-2</v>
      </c>
      <c r="W19" s="10">
        <f>DONNEES!W21/DONNEES!W20-1</f>
        <v>4.5526974732545966E-4</v>
      </c>
      <c r="X19" s="10">
        <f>DONNEES!X21/DONNEES!X20-1</f>
        <v>-8.7953685148073335E-3</v>
      </c>
      <c r="Y19" s="10">
        <f>DONNEES!Y21/DONNEES!Y20-1</f>
        <v>-2.2666666666667501E-3</v>
      </c>
      <c r="Z19" s="10">
        <f>DONNEES!Z21/DONNEES!Z20-1</f>
        <v>2.2881489663878707E-2</v>
      </c>
      <c r="AA19" s="10">
        <f>DONNEES!AA21/DONNEES!AA20-1</f>
        <v>8.2170193606483366E-3</v>
      </c>
      <c r="AB19" s="10">
        <f>DONNEES!AB21/DONNEES!AB20-1</f>
        <v>4.2181989977558842E-3</v>
      </c>
      <c r="AC19" s="10">
        <f>DONNEES!AC21/DONNEES!AC20-1</f>
        <v>4.0429028587858351E-3</v>
      </c>
    </row>
    <row r="20" spans="2:29">
      <c r="B20" s="10"/>
      <c r="C20" s="10">
        <f>DONNEES!C22/DONNEES!C21-1</f>
        <v>-4.2979942693409767E-2</v>
      </c>
      <c r="D20" s="10">
        <f>DONNEES!D22/DONNEES!D21-1</f>
        <v>-3.9130434782608581E-2</v>
      </c>
      <c r="E20" s="10">
        <f>DONNEES!E22/DONNEES!E21-1</f>
        <v>1.7647058823531125E-3</v>
      </c>
      <c r="F20" s="10">
        <f>DONNEES!F22/DONNEES!F21-1</f>
        <v>8.7520259319286975E-3</v>
      </c>
      <c r="G20" s="10">
        <f>DONNEES!G22/DONNEES!G21-1</f>
        <v>-4.560182407296276E-3</v>
      </c>
      <c r="H20" s="10">
        <f>DONNEES!H22/DONNEES!H21-1</f>
        <v>2.9760337108243329E-2</v>
      </c>
      <c r="I20" s="10">
        <f>DONNEES!I22/DONNEES!I21-1</f>
        <v>-1.2773047019622452E-2</v>
      </c>
      <c r="J20" s="10">
        <f>DONNEES!J22/DONNEES!J21-1</f>
        <v>2.857142857142847E-2</v>
      </c>
      <c r="K20" s="10">
        <f>DONNEES!K22/DONNEES!K21-1</f>
        <v>-9.729607421654074E-3</v>
      </c>
      <c r="L20" s="10">
        <f>DONNEES!L22/DONNEES!L21-1</f>
        <v>1.711840228245376E-2</v>
      </c>
      <c r="M20" s="10">
        <f>DONNEES!M22/DONNEES!M21-1</f>
        <v>7.2096648480124426E-3</v>
      </c>
      <c r="N20" s="10">
        <f>DONNEES!N22/DONNEES!N21-1</f>
        <v>-1.2121212121212088E-2</v>
      </c>
      <c r="O20" s="10">
        <f>DONNEES!O22/DONNEES!O21-1</f>
        <v>-3.8379530916844429E-2</v>
      </c>
      <c r="P20" s="10">
        <f>DONNEES!P22/DONNEES!P21-1</f>
        <v>-3.1929046563193064E-2</v>
      </c>
      <c r="Q20" s="10">
        <f>DONNEES!Q22/DONNEES!Q21-1</f>
        <v>1.0582010582009804E-3</v>
      </c>
      <c r="R20" s="10">
        <f>DONNEES!R22/DONNEES!R21-1</f>
        <v>2.6470588235294246E-2</v>
      </c>
      <c r="S20" s="10">
        <f>DONNEES!S22/DONNEES!S21-1</f>
        <v>-2.9595664860358473E-2</v>
      </c>
      <c r="T20" s="10">
        <f>DONNEES!T22/DONNEES!T21-1</f>
        <v>-1.5958109961351274E-2</v>
      </c>
      <c r="U20" s="10">
        <f>DONNEES!U22/DONNEES!U21-1</f>
        <v>8.4337349397589634E-3</v>
      </c>
      <c r="V20" s="10">
        <f>DONNEES!V22/DONNEES!V21-1</f>
        <v>-2.4669603524229089E-2</v>
      </c>
      <c r="W20" s="10">
        <f>DONNEES!W22/DONNEES!W21-1</f>
        <v>-2.9010238907849928E-2</v>
      </c>
      <c r="X20" s="10">
        <f>DONNEES!X22/DONNEES!X21-1</f>
        <v>-2.8866674154779393E-2</v>
      </c>
      <c r="Y20" s="10">
        <f>DONNEES!Y22/DONNEES!Y21-1</f>
        <v>5.7463584124015643E-3</v>
      </c>
      <c r="Z20" s="10">
        <f>DONNEES!Z22/DONNEES!Z21-1</f>
        <v>6.9423017587164626E-3</v>
      </c>
      <c r="AA20" s="10">
        <f>DONNEES!AA22/DONNEES!AA21-1</f>
        <v>-2.5789885006140323E-2</v>
      </c>
      <c r="AB20" s="10">
        <f>DONNEES!AB22/DONNEES!AB21-1</f>
        <v>-1.3942234991683011E-2</v>
      </c>
      <c r="AC20" s="10">
        <f>DONNEES!AC22/DONNEES!AC21-1</f>
        <v>-1.5778143161158775E-2</v>
      </c>
    </row>
    <row r="21" spans="2:29">
      <c r="B21" s="10"/>
      <c r="C21" s="10">
        <f>DONNEES!C23/DONNEES!C22-1</f>
        <v>-1.1310711909514271E-2</v>
      </c>
      <c r="D21" s="10">
        <f>DONNEES!D23/DONNEES!D22-1</f>
        <v>9.9547511312216841E-3</v>
      </c>
      <c r="E21" s="10">
        <f>DONNEES!E23/DONNEES!E22-1</f>
        <v>-3.2295948326482748E-2</v>
      </c>
      <c r="F21" s="10">
        <f>DONNEES!F23/DONNEES!F22-1</f>
        <v>1.5102827763496141E-2</v>
      </c>
      <c r="G21" s="10">
        <f>DONNEES!G23/DONNEES!G22-1</f>
        <v>-2.2664255575648107E-2</v>
      </c>
      <c r="H21" s="10">
        <f>DONNEES!H23/DONNEES!H22-1</f>
        <v>3.5549872122762283E-2</v>
      </c>
      <c r="I21" s="10">
        <f>DONNEES!I23/DONNEES!I22-1</f>
        <v>9.6756047252953392E-2</v>
      </c>
      <c r="J21" s="10">
        <f>DONNEES!J23/DONNEES!J22-1</f>
        <v>8.0246913580247048E-2</v>
      </c>
      <c r="K21" s="10">
        <f>DONNEES!K23/DONNEES!K22-1</f>
        <v>1.645150234205417E-2</v>
      </c>
      <c r="L21" s="10">
        <f>DONNEES!L23/DONNEES!L22-1</f>
        <v>5.7503506311360475E-2</v>
      </c>
      <c r="M21" s="10">
        <f>DONNEES!M23/DONNEES!M22-1</f>
        <v>5.1847552718127243E-2</v>
      </c>
      <c r="N21" s="10">
        <f>DONNEES!N23/DONNEES!N22-1</f>
        <v>-6.1349693251534498E-3</v>
      </c>
      <c r="O21" s="10">
        <f>DONNEES!O23/DONNEES!O22-1</f>
        <v>2.106430155210659E-2</v>
      </c>
      <c r="P21" s="10">
        <f>DONNEES!P23/DONNEES!P22-1</f>
        <v>-1.7865322950068596E-2</v>
      </c>
      <c r="Q21" s="10">
        <f>DONNEES!Q23/DONNEES!Q22-1</f>
        <v>6.835799859055669E-2</v>
      </c>
      <c r="R21" s="10">
        <f>DONNEES!R23/DONNEES!R22-1</f>
        <v>-1.1982287053920349E-2</v>
      </c>
      <c r="S21" s="10">
        <f>DONNEES!S23/DONNEES!S22-1</f>
        <v>-1.3029782359679221E-2</v>
      </c>
      <c r="T21" s="10">
        <f>DONNEES!T23/DONNEES!T22-1</f>
        <v>-1.7103762827822222E-2</v>
      </c>
      <c r="U21" s="10">
        <f>DONNEES!U23/DONNEES!U22-1</f>
        <v>-5.2170450019912384E-2</v>
      </c>
      <c r="V21" s="10">
        <f>DONNEES!V23/DONNEES!V22-1</f>
        <v>-4.3179765130984649E-2</v>
      </c>
      <c r="W21" s="10">
        <f>DONNEES!W23/DONNEES!W22-1</f>
        <v>1.9097832454598729E-2</v>
      </c>
      <c r="X21" s="10">
        <f>DONNEES!X23/DONNEES!X22-1</f>
        <v>2.2091140411751198E-2</v>
      </c>
      <c r="Y21" s="10">
        <f>DONNEES!Y23/DONNEES!Y22-1</f>
        <v>-3.1756577199043345E-2</v>
      </c>
      <c r="Z21" s="10">
        <f>DONNEES!Z23/DONNEES!Z22-1</f>
        <v>2.5126398038915365E-2</v>
      </c>
      <c r="AA21" s="10">
        <f>DONNEES!AA23/DONNEES!AA22-1</f>
        <v>-3.2088012835205237E-3</v>
      </c>
      <c r="AB21" s="10">
        <f>DONNEES!AB23/DONNEES!AB22-1</f>
        <v>-6.9895990948622977E-3</v>
      </c>
      <c r="AC21" s="10">
        <f>DONNEES!AC23/DONNEES!AC22-1</f>
        <v>-8.8621216415869508E-3</v>
      </c>
    </row>
    <row r="22" spans="2:29">
      <c r="B22" s="10"/>
      <c r="C22" s="10">
        <f>DONNEES!C24/DONNEES!C23-1</f>
        <v>2.2880215343203281E-2</v>
      </c>
      <c r="D22" s="10">
        <f>DONNEES!D24/DONNEES!D23-1</f>
        <v>-6.7652329749103957E-2</v>
      </c>
      <c r="E22" s="10">
        <f>DONNEES!E24/DONNEES!E23-1</f>
        <v>-8.3737864077669921E-2</v>
      </c>
      <c r="F22" s="10">
        <f>DONNEES!F24/DONNEES!F23-1</f>
        <v>-3.6720481164925656E-2</v>
      </c>
      <c r="G22" s="10">
        <f>DONNEES!G24/DONNEES!G23-1</f>
        <v>-1.973603059084672E-3</v>
      </c>
      <c r="H22" s="10">
        <f>DONNEES!H24/DONNEES!H23-1</f>
        <v>-7.4092368486045057E-4</v>
      </c>
      <c r="I22" s="10">
        <f>DONNEES!I24/DONNEES!I23-1</f>
        <v>-1.213882714994019E-2</v>
      </c>
      <c r="J22" s="10">
        <f>DONNEES!J24/DONNEES!J23-1</f>
        <v>2.8571428571428914E-3</v>
      </c>
      <c r="K22" s="10">
        <f>DONNEES!K24/DONNEES!K23-1</f>
        <v>-2.3940654153085217E-2</v>
      </c>
      <c r="L22" s="10">
        <f>DONNEES!L24/DONNEES!L23-1</f>
        <v>-1.1936339522546358E-2</v>
      </c>
      <c r="M22" s="10">
        <f>DONNEES!M24/DONNEES!M23-1</f>
        <v>5.536141254368232E-2</v>
      </c>
      <c r="N22" s="10">
        <f>DONNEES!N24/DONNEES!N23-1</f>
        <v>-1.851851851851849E-2</v>
      </c>
      <c r="O22" s="10">
        <f>DONNEES!O24/DONNEES!O23-1</f>
        <v>-2.1715526601520208E-2</v>
      </c>
      <c r="P22" s="10">
        <f>DONNEES!P24/DONNEES!P23-1</f>
        <v>-3.6847014925373234E-2</v>
      </c>
      <c r="Q22" s="10">
        <f>DONNEES!Q24/DONNEES!Q23-1</f>
        <v>-3.5290237467018426E-2</v>
      </c>
      <c r="R22" s="10">
        <f>DONNEES!R24/DONNEES!R23-1</f>
        <v>-2.8737147376746597E-2</v>
      </c>
      <c r="S22" s="10">
        <f>DONNEES!S24/DONNEES!S23-1</f>
        <v>-1.6103293195996127E-2</v>
      </c>
      <c r="T22" s="10">
        <f>DONNEES!T24/DONNEES!T23-1</f>
        <v>-2.6811033771590553E-2</v>
      </c>
      <c r="U22" s="10">
        <f>DONNEES!U24/DONNEES!U23-1</f>
        <v>2.1008403361344463E-2</v>
      </c>
      <c r="V22" s="10">
        <f>DONNEES!V24/DONNEES!V23-1</f>
        <v>-1.5672205438066467E-2</v>
      </c>
      <c r="W22" s="10">
        <f>DONNEES!W24/DONNEES!W23-1</f>
        <v>-1.2071740630029804E-2</v>
      </c>
      <c r="X22" s="10">
        <f>DONNEES!X24/DONNEES!X23-1</f>
        <v>-6.1106710422089705E-3</v>
      </c>
      <c r="Y22" s="10">
        <f>DONNEES!Y24/DONNEES!Y23-1</f>
        <v>-3.3621517771373677E-2</v>
      </c>
      <c r="Z22" s="10">
        <f>DONNEES!Z24/DONNEES!Z23-1</f>
        <v>-3.1385443132565527E-3</v>
      </c>
      <c r="AA22" s="10">
        <f>DONNEES!AA24/DONNEES!AA23-1</f>
        <v>-3.1386525638077756E-2</v>
      </c>
      <c r="AB22" s="10">
        <f>DONNEES!AB24/DONNEES!AB23-1</f>
        <v>-3.1573347976045385E-2</v>
      </c>
      <c r="AC22" s="10">
        <f>DONNEES!AC24/DONNEES!AC23-1</f>
        <v>-3.3991344620757813E-2</v>
      </c>
    </row>
    <row r="23" spans="2:29">
      <c r="B23" s="10"/>
      <c r="C23" s="10">
        <f>DONNEES!C25/DONNEES!C24-1</f>
        <v>-7.8947368421052544E-2</v>
      </c>
      <c r="D23" s="10">
        <f>DONNEES!D25/DONNEES!D24-1</f>
        <v>-0.12561268620855348</v>
      </c>
      <c r="E23" s="10">
        <f>DONNEES!E25/DONNEES!E24-1</f>
        <v>-0.21721854304635757</v>
      </c>
      <c r="F23" s="10">
        <f>DONNEES!F25/DONNEES!F24-1</f>
        <v>-6.9010844561288254E-2</v>
      </c>
      <c r="G23" s="10">
        <f>DONNEES!G25/DONNEES!G24-1</f>
        <v>-7.8235076010381932E-2</v>
      </c>
      <c r="H23" s="10">
        <f>DONNEES!H25/DONNEES!H24-1</f>
        <v>-8.7988136431043085E-2</v>
      </c>
      <c r="I23" s="10">
        <f>DONNEES!I25/DONNEES!I24-1</f>
        <v>-4.8632744894427149E-2</v>
      </c>
      <c r="J23" s="10">
        <f>DONNEES!J25/DONNEES!J24-1</f>
        <v>-5.8547008547008561E-2</v>
      </c>
      <c r="K23" s="10">
        <f>DONNEES!K25/DONNEES!K24-1</f>
        <v>-8.4408106863196664E-2</v>
      </c>
      <c r="L23" s="10">
        <f>DONNEES!L25/DONNEES!L24-1</f>
        <v>-9.3959731543624136E-2</v>
      </c>
      <c r="M23" s="10">
        <f>DONNEES!M25/DONNEES!M24-1</f>
        <v>-7.9818752178459462E-2</v>
      </c>
      <c r="N23" s="10">
        <f>DONNEES!N25/DONNEES!N24-1</f>
        <v>-5.4716981132075571E-2</v>
      </c>
      <c r="O23" s="10">
        <f>DONNEES!O25/DONNEES!O24-1</f>
        <v>-6.2153163152053326E-2</v>
      </c>
      <c r="P23" s="10">
        <f>DONNEES!P25/DONNEES!P24-1</f>
        <v>-6.9249394673123521E-2</v>
      </c>
      <c r="Q23" s="10">
        <f>DONNEES!Q25/DONNEES!Q24-1</f>
        <v>-7.7264957264957301E-2</v>
      </c>
      <c r="R23" s="10">
        <f>DONNEES!R25/DONNEES!R24-1</f>
        <v>-0.1030130293159609</v>
      </c>
      <c r="S23" s="10">
        <f>DONNEES!S25/DONNEES!S24-1</f>
        <v>-7.5936301975818243E-2</v>
      </c>
      <c r="T23" s="10">
        <f>DONNEES!T25/DONNEES!T24-1</f>
        <v>-2.4503311258278093E-2</v>
      </c>
      <c r="U23" s="10">
        <f>DONNEES!U25/DONNEES!U24-1</f>
        <v>-0.12572016460905344</v>
      </c>
      <c r="V23" s="10">
        <f>DONNEES!V25/DONNEES!V24-1</f>
        <v>-0.15729906004220229</v>
      </c>
      <c r="W23" s="10">
        <f>DONNEES!W25/DONNEES!W24-1</f>
        <v>-0.1199813801931805</v>
      </c>
      <c r="X23" s="10">
        <f>DONNEES!X25/DONNEES!X24-1</f>
        <v>-8.4253671866104884E-2</v>
      </c>
      <c r="Y23" s="10">
        <f>DONNEES!Y25/DONNEES!Y24-1</f>
        <v>-0.10082362965066738</v>
      </c>
      <c r="Z23" s="10">
        <f>DONNEES!Z25/DONNEES!Z24-1</f>
        <v>-0.10974512743628184</v>
      </c>
      <c r="AA23" s="10">
        <f>DONNEES!AA25/DONNEES!AA24-1</f>
        <v>-0.13198813056379832</v>
      </c>
      <c r="AB23" s="10">
        <f>DONNEES!AB25/DONNEES!AB24-1</f>
        <v>-0.10743661073409294</v>
      </c>
      <c r="AC23" s="10">
        <f>DONNEES!AC25/DONNEES!AC24-1</f>
        <v>-0.11118708720745918</v>
      </c>
    </row>
    <row r="24" spans="2:29">
      <c r="B24" s="10"/>
      <c r="C24" s="10">
        <f>DONNEES!C26/DONNEES!C25-1</f>
        <v>8.9285714285714191E-2</v>
      </c>
      <c r="D24" s="10">
        <f>DONNEES!D26/DONNEES!D25-1</f>
        <v>4.5724335018685336E-2</v>
      </c>
      <c r="E24" s="10">
        <f>DONNEES!E26/DONNEES!E25-1</f>
        <v>0.10786802030456855</v>
      </c>
      <c r="F24" s="10">
        <f>DONNEES!F26/DONNEES!F25-1</f>
        <v>5.0123543946346771E-2</v>
      </c>
      <c r="G24" s="10">
        <f>DONNEES!G26/DONNEES!G25-1</f>
        <v>-2.3866988468758343E-2</v>
      </c>
      <c r="H24" s="10">
        <f>DONNEES!H26/DONNEES!H25-1</f>
        <v>1.0298102981029844E-2</v>
      </c>
      <c r="I24" s="10">
        <f>DONNEES!I26/DONNEES!I25-1</f>
        <v>9.0231035110060143E-2</v>
      </c>
      <c r="J24" s="10">
        <f>DONNEES!J26/DONNEES!J25-1</f>
        <v>8.775911635648348E-2</v>
      </c>
      <c r="K24" s="10">
        <f>DONNEES!K26/DONNEES!K25-1</f>
        <v>0.1075336435668468</v>
      </c>
      <c r="L24" s="10">
        <f>DONNEES!L26/DONNEES!L25-1</f>
        <v>8.1481481481481488E-2</v>
      </c>
      <c r="M24" s="10">
        <f>DONNEES!M26/DONNEES!M25-1</f>
        <v>9.090909090909105E-2</v>
      </c>
      <c r="N24" s="10">
        <f>DONNEES!N26/DONNEES!N25-1</f>
        <v>-1.0645375914837052E-2</v>
      </c>
      <c r="O24" s="10">
        <f>DONNEES!O26/DONNEES!O25-1</f>
        <v>3.1952662721893565E-2</v>
      </c>
      <c r="P24" s="10">
        <f>DONNEES!P26/DONNEES!P25-1</f>
        <v>4.5785639958376922E-2</v>
      </c>
      <c r="Q24" s="10">
        <f>DONNEES!Q26/DONNEES!Q25-1</f>
        <v>8.0585402000741047E-2</v>
      </c>
      <c r="R24" s="10">
        <f>DONNEES!R26/DONNEES!R25-1</f>
        <v>5.0234528673021472E-2</v>
      </c>
      <c r="S24" s="10">
        <f>DONNEES!S26/DONNEES!S25-1</f>
        <v>1.4839636189564409E-2</v>
      </c>
      <c r="T24" s="10">
        <f>DONNEES!T26/DONNEES!T25-1</f>
        <v>-6.6530889341480659E-3</v>
      </c>
      <c r="U24" s="10">
        <f>DONNEES!U26/DONNEES!U25-1</f>
        <v>3.5773123087785352E-2</v>
      </c>
      <c r="V24" s="10">
        <f>DONNEES!V26/DONNEES!V25-1</f>
        <v>9.1964488959708657E-2</v>
      </c>
      <c r="W24" s="10">
        <f>DONNEES!W26/DONNEES!W25-1</f>
        <v>6.1756149166886987E-2</v>
      </c>
      <c r="X24" s="10">
        <f>DONNEES!X26/DONNEES!X25-1</f>
        <v>3.3320900161631029E-2</v>
      </c>
      <c r="Y24" s="10">
        <f>DONNEES!Y26/DONNEES!Y25-1</f>
        <v>3.3322804801010797E-2</v>
      </c>
      <c r="Z24" s="10">
        <f>DONNEES!Z26/DONNEES!Z25-1</f>
        <v>6.0289659818120622E-2</v>
      </c>
      <c r="AA24" s="10">
        <f>DONNEES!AA26/DONNEES!AA25-1</f>
        <v>1.1076165732257559E-2</v>
      </c>
      <c r="AB24" s="10">
        <f>DONNEES!AB26/DONNEES!AB25-1</f>
        <v>5.043117823621901E-2</v>
      </c>
      <c r="AC24" s="10">
        <f>DONNEES!AC26/DONNEES!AC25-1</f>
        <v>4.9451893685944937E-2</v>
      </c>
    </row>
    <row r="25" spans="2:29">
      <c r="B25" s="10"/>
      <c r="C25" s="10">
        <f>DONNEES!C27/DONNEES!C26-1</f>
        <v>-9.2786885245901618E-2</v>
      </c>
      <c r="D25" s="10">
        <f>DONNEES!D27/DONNEES!D26-1</f>
        <v>-0.15703174269497577</v>
      </c>
      <c r="E25" s="10">
        <f>DONNEES!E27/DONNEES!E26-1</f>
        <v>-6.1092019854906976E-3</v>
      </c>
      <c r="F25" s="10">
        <f>DONNEES!F27/DONNEES!F26-1</f>
        <v>-6.5546218487394947E-2</v>
      </c>
      <c r="G25" s="10">
        <f>DONNEES!G27/DONNEES!G26-1</f>
        <v>-5.6043956043956067E-2</v>
      </c>
      <c r="H25" s="10">
        <f>DONNEES!H27/DONNEES!H26-1</f>
        <v>-5.4184549356223299E-2</v>
      </c>
      <c r="I25" s="10">
        <f>DONNEES!I27/DONNEES!I26-1</f>
        <v>-2.8032704822292698E-2</v>
      </c>
      <c r="J25" s="10">
        <f>DONNEES!J27/DONNEES!J26-1</f>
        <v>-4.0200306023090882E-2</v>
      </c>
      <c r="K25" s="10">
        <f>DONNEES!K27/DONNEES!K26-1</f>
        <v>-4.9057460822166776E-2</v>
      </c>
      <c r="L25" s="10">
        <f>DONNEES!L27/DONNEES!L26-1</f>
        <v>-4.1095890410958846E-2</v>
      </c>
      <c r="M25" s="10">
        <f>DONNEES!M27/DONNEES!M26-1</f>
        <v>-9.7048611111111183E-2</v>
      </c>
      <c r="N25" s="10">
        <f>DONNEES!N27/DONNEES!N26-1</f>
        <v>8.7424344317417191E-3</v>
      </c>
      <c r="O25" s="10">
        <f>DONNEES!O27/DONNEES!O26-1</f>
        <v>-6.1926605504587284E-2</v>
      </c>
      <c r="P25" s="10">
        <f>DONNEES!P27/DONNEES!P26-1</f>
        <v>4.6766169154228709E-2</v>
      </c>
      <c r="Q25" s="10">
        <f>DONNEES!Q27/DONNEES!Q26-1</f>
        <v>-7.0632607577575834E-2</v>
      </c>
      <c r="R25" s="10">
        <f>DONNEES!R27/DONNEES!R26-1</f>
        <v>-4.1780723238726281E-2</v>
      </c>
      <c r="S25" s="10">
        <f>DONNEES!S27/DONNEES!S26-1</f>
        <v>-3.2232704402515799E-2</v>
      </c>
      <c r="T25" s="10">
        <f>DONNEES!T27/DONNEES!T26-1</f>
        <v>-7.2717331875341573E-2</v>
      </c>
      <c r="U25" s="10">
        <f>DONNEES!U27/DONNEES!U26-1</f>
        <v>-5.5441945012497107E-2</v>
      </c>
      <c r="V25" s="10">
        <f>DONNEES!V27/DONNEES!V26-1</f>
        <v>-3.6585365853658458E-2</v>
      </c>
      <c r="W25" s="10">
        <f>DONNEES!W27/DONNEES!W26-1</f>
        <v>-2.3913314235894934E-2</v>
      </c>
      <c r="X25" s="10">
        <f>DONNEES!X27/DONNEES!X26-1</f>
        <v>-1.8770304415834493E-2</v>
      </c>
      <c r="Y25" s="10">
        <f>DONNEES!Y27/DONNEES!Y26-1</f>
        <v>-2.9955677823628291E-2</v>
      </c>
      <c r="Z25" s="10">
        <f>DONNEES!Z27/DONNEES!Z26-1</f>
        <v>-4.6696315120711485E-2</v>
      </c>
      <c r="AA25" s="10">
        <f>DONNEES!AA27/DONNEES!AA26-1</f>
        <v>-4.3954557749526613E-2</v>
      </c>
      <c r="AB25" s="10">
        <f>DONNEES!AB27/DONNEES!AB26-1</f>
        <v>-3.7732925123785788E-2</v>
      </c>
      <c r="AC25" s="10">
        <f>DONNEES!AC27/DONNEES!AC26-1</f>
        <v>-3.640643081036754E-2</v>
      </c>
    </row>
    <row r="26" spans="2:29">
      <c r="B26" s="10"/>
      <c r="C26" s="10">
        <f>DONNEES!C28/DONNEES!C27-1</f>
        <v>4.8066498012287573E-2</v>
      </c>
      <c r="D26" s="10">
        <f>DONNEES!D28/DONNEES!D27-1</f>
        <v>-3.802992518703241E-2</v>
      </c>
      <c r="E26" s="10">
        <f>DONNEES!E28/DONNEES!E27-1</f>
        <v>3.8417210910487887E-2</v>
      </c>
      <c r="F26" s="10">
        <f>DONNEES!F28/DONNEES!F27-1</f>
        <v>-2.877697841726623E-2</v>
      </c>
      <c r="G26" s="10">
        <f>DONNEES!G28/DONNEES!G27-1</f>
        <v>4.9185098952269968E-2</v>
      </c>
      <c r="H26" s="10">
        <f>DONNEES!H28/DONNEES!H27-1</f>
        <v>4.1690300623936638E-2</v>
      </c>
      <c r="I26" s="10">
        <f>DONNEES!I28/DONNEES!I27-1</f>
        <v>1.7510729613734011E-2</v>
      </c>
      <c r="J26" s="10">
        <f>DONNEES!J28/DONNEES!J27-1</f>
        <v>-4.057971014492745E-2</v>
      </c>
      <c r="K26" s="10">
        <f>DONNEES!K28/DONNEES!K27-1</f>
        <v>2.6032959159302704E-2</v>
      </c>
      <c r="L26" s="10">
        <f>DONNEES!L28/DONNEES!L27-1</f>
        <v>-7.1428571428571397E-2</v>
      </c>
      <c r="M26" s="10">
        <f>DONNEES!M28/DONNEES!M27-1</f>
        <v>5.1144010767160131E-2</v>
      </c>
      <c r="N26" s="10">
        <f>DONNEES!N28/DONNEES!N27-1</f>
        <v>6.6666666666666652E-2</v>
      </c>
      <c r="O26" s="10">
        <f>DONNEES!O28/DONNEES!O27-1</f>
        <v>-6.1124694376526456E-3</v>
      </c>
      <c r="P26" s="10">
        <f>DONNEES!P28/DONNEES!P27-1</f>
        <v>-4.895437262357405E-2</v>
      </c>
      <c r="Q26" s="10">
        <f>DONNEES!Q28/DONNEES!Q27-1</f>
        <v>5.5155875299760293E-2</v>
      </c>
      <c r="R26" s="10">
        <f>DONNEES!R28/DONNEES!R27-1</f>
        <v>1.6689219666215616E-2</v>
      </c>
      <c r="S26" s="10">
        <f>DONNEES!S28/DONNEES!S27-1</f>
        <v>-4.3216896831843932E-2</v>
      </c>
      <c r="T26" s="10">
        <f>DONNEES!T28/DONNEES!T27-1</f>
        <v>5.0117924528303437E-3</v>
      </c>
      <c r="U26" s="10">
        <f>DONNEES!U28/DONNEES!U27-1</f>
        <v>2.5739716141448099E-2</v>
      </c>
      <c r="V26" s="10">
        <f>DONNEES!V28/DONNEES!V27-1</f>
        <v>1.6336687222763047E-2</v>
      </c>
      <c r="W26" s="10">
        <f>DONNEES!W28/DONNEES!W27-1</f>
        <v>3.9938752073497508E-2</v>
      </c>
      <c r="X26" s="10">
        <f>DONNEES!X28/DONNEES!X27-1</f>
        <v>-2.4892703862660959E-2</v>
      </c>
      <c r="Y26" s="10">
        <f>DONNEES!Y28/DONNEES!Y27-1</f>
        <v>1.0241058767921807E-2</v>
      </c>
      <c r="Z26" s="10">
        <f>DONNEES!Z28/DONNEES!Z27-1</f>
        <v>4.1819393535488025E-2</v>
      </c>
      <c r="AA26" s="10">
        <f>DONNEES!AA28/DONNEES!AA27-1</f>
        <v>4.0882727401329699E-2</v>
      </c>
      <c r="AB26" s="10">
        <f>DONNEES!AB28/DONNEES!AB27-1</f>
        <v>2.3198356553948196E-2</v>
      </c>
      <c r="AC26" s="10">
        <f>DONNEES!AC28/DONNEES!AC27-1</f>
        <v>2.4577787882497759E-2</v>
      </c>
    </row>
    <row r="27" spans="2:29">
      <c r="B27" s="10"/>
      <c r="C27" s="10">
        <f>DONNEES!C29/DONNEES!C28-1</f>
        <v>-3.896551724137931E-2</v>
      </c>
      <c r="D27" s="10">
        <f>DONNEES!D29/DONNEES!D28-1</f>
        <v>1.8794556059624101E-2</v>
      </c>
      <c r="E27" s="10">
        <f>DONNEES!E29/DONNEES!E28-1</f>
        <v>-7.251202367739551E-2</v>
      </c>
      <c r="F27" s="10">
        <f>DONNEES!F29/DONNEES!F28-1</f>
        <v>3.7037037037037646E-3</v>
      </c>
      <c r="G27" s="10">
        <f>DONNEES!G29/DONNEES!G28-1</f>
        <v>-2.1775312066574126E-2</v>
      </c>
      <c r="H27" s="10">
        <f>DONNEES!H29/DONNEES!H28-1</f>
        <v>9.8012523822488262E-3</v>
      </c>
      <c r="I27" s="10">
        <f>DONNEES!I29/DONNEES!I28-1</f>
        <v>-4.5554243293403074E-3</v>
      </c>
      <c r="J27" s="10">
        <f>DONNEES!J29/DONNEES!J28-1</f>
        <v>2.7190332326283873E-2</v>
      </c>
      <c r="K27" s="10">
        <f>DONNEES!K29/DONNEES!K28-1</f>
        <v>1.5712290502793325E-2</v>
      </c>
      <c r="L27" s="10">
        <f>DONNEES!L29/DONNEES!L28-1</f>
        <v>-7.692307692307665E-3</v>
      </c>
      <c r="M27" s="10">
        <f>DONNEES!M29/DONNEES!M28-1</f>
        <v>-6.7678800073167622E-3</v>
      </c>
      <c r="N27" s="10">
        <f>DONNEES!N29/DONNEES!N28-1</f>
        <v>-1.5000000000000013E-2</v>
      </c>
      <c r="O27" s="10">
        <f>DONNEES!O29/DONNEES!O28-1</f>
        <v>1.2300123001229846E-3</v>
      </c>
      <c r="P27" s="10">
        <f>DONNEES!P29/DONNEES!P28-1</f>
        <v>2.7486256871564141E-2</v>
      </c>
      <c r="Q27" s="10">
        <f>DONNEES!Q29/DONNEES!Q28-1</f>
        <v>1.6433566433566416E-2</v>
      </c>
      <c r="R27" s="10">
        <f>DONNEES!R29/DONNEES!R28-1</f>
        <v>4.4365572315883117E-3</v>
      </c>
      <c r="S27" s="10">
        <f>DONNEES!S29/DONNEES!S28-1</f>
        <v>4.9244353880115721E-3</v>
      </c>
      <c r="T27" s="10">
        <f>DONNEES!T29/DONNEES!T28-1</f>
        <v>-1.7307128190085175E-2</v>
      </c>
      <c r="U27" s="10">
        <f>DONNEES!U29/DONNEES!U28-1</f>
        <v>4.1510318949343317E-2</v>
      </c>
      <c r="V27" s="10">
        <f>DONNEES!V29/DONNEES!V28-1</f>
        <v>-8.1860762188631031E-2</v>
      </c>
      <c r="W27" s="10">
        <f>DONNEES!W29/DONNEES!W28-1</f>
        <v>4.3312883435582927E-2</v>
      </c>
      <c r="X27" s="10">
        <f>DONNEES!X29/DONNEES!X28-1</f>
        <v>1.0814889336016043E-2</v>
      </c>
      <c r="Y27" s="10">
        <f>DONNEES!Y29/DONNEES!Y28-1</f>
        <v>3.103555832813476E-2</v>
      </c>
      <c r="Z27" s="10">
        <f>DONNEES!Z29/DONNEES!Z28-1</f>
        <v>1.4712937789860936E-2</v>
      </c>
      <c r="AA27" s="10">
        <f>DONNEES!AA29/DONNEES!AA28-1</f>
        <v>-1.7124218537646119E-2</v>
      </c>
      <c r="AB27" s="10">
        <f>DONNEES!AB29/DONNEES!AB28-1</f>
        <v>-1.4303647314898971E-2</v>
      </c>
      <c r="AC27" s="10">
        <f>DONNEES!AC29/DONNEES!AC28-1</f>
        <v>-1.6912940319653069E-2</v>
      </c>
    </row>
    <row r="28" spans="2:29">
      <c r="B28" s="10"/>
      <c r="C28" s="10">
        <f>DONNEES!C30/DONNEES!C29-1</f>
        <v>-1.0764262648008671E-3</v>
      </c>
      <c r="D28" s="10">
        <f>DONNEES!D30/DONNEES!D29-1</f>
        <v>6.3613231552162031E-3</v>
      </c>
      <c r="E28" s="10">
        <f>DONNEES!E30/DONNEES!E29-1</f>
        <v>4.6270442760271147E-2</v>
      </c>
      <c r="F28" s="10">
        <f>DONNEES!F30/DONNEES!F29-1</f>
        <v>6.6789667896678839E-2</v>
      </c>
      <c r="G28" s="10">
        <f>DONNEES!G30/DONNEES!G29-1</f>
        <v>-3.714731320005682E-2</v>
      </c>
      <c r="H28" s="10">
        <f>DONNEES!H30/DONNEES!H29-1</f>
        <v>4.0442167700188714E-2</v>
      </c>
      <c r="I28" s="10">
        <f>DONNEES!I30/DONNEES!I29-1</f>
        <v>-2.7966101694915202E-2</v>
      </c>
      <c r="J28" s="10">
        <f>DONNEES!J30/DONNEES!J29-1</f>
        <v>1.3823529411764568E-2</v>
      </c>
      <c r="K28" s="10">
        <f>DONNEES!K30/DONNEES!K29-1</f>
        <v>5.3168328176922186E-2</v>
      </c>
      <c r="L28" s="10">
        <f>DONNEES!L30/DONNEES!L29-1</f>
        <v>3.7209302325581506E-2</v>
      </c>
      <c r="M28" s="10">
        <f>DONNEES!M30/DONNEES!M29-1</f>
        <v>-2.7624309392264568E-3</v>
      </c>
      <c r="N28" s="10">
        <f>DONNEES!N30/DONNEES!N29-1</f>
        <v>1.4593908629441543E-2</v>
      </c>
      <c r="O28" s="10">
        <f>DONNEES!O30/DONNEES!O29-1</f>
        <v>-4.7911547911547947E-2</v>
      </c>
      <c r="P28" s="10">
        <f>DONNEES!P30/DONNEES!P29-1</f>
        <v>-2.3346303501945553E-2</v>
      </c>
      <c r="Q28" s="10">
        <f>DONNEES!Q30/DONNEES!Q29-1</f>
        <v>3.3539731682146634E-2</v>
      </c>
      <c r="R28" s="10">
        <f>DONNEES!R30/DONNEES!R29-1</f>
        <v>-1.0011778563015383E-2</v>
      </c>
      <c r="S28" s="10">
        <f>DONNEES!S30/DONNEES!S29-1</f>
        <v>-3.7512673200405522E-2</v>
      </c>
      <c r="T28" s="10">
        <f>DONNEES!T30/DONNEES!T29-1</f>
        <v>1.1194029850746245E-2</v>
      </c>
      <c r="U28" s="10">
        <f>DONNEES!U30/DONNEES!U29-1</f>
        <v>-2.4994370637243857E-2</v>
      </c>
      <c r="V28" s="10">
        <f>DONNEES!V30/DONNEES!V29-1</f>
        <v>7.3043478260869543E-2</v>
      </c>
      <c r="W28" s="10">
        <f>DONNEES!W30/DONNEES!W29-1</f>
        <v>2.9636598847465612E-2</v>
      </c>
      <c r="X28" s="10">
        <f>DONNEES!X30/DONNEES!X29-1</f>
        <v>4.6777805424234931E-2</v>
      </c>
      <c r="Y28" s="10">
        <f>DONNEES!Y30/DONNEES!Y29-1</f>
        <v>4.3866283466948985E-2</v>
      </c>
      <c r="Z28" s="10">
        <f>DONNEES!Z30/DONNEES!Z29-1</f>
        <v>7.8802206461769941E-4</v>
      </c>
      <c r="AA28" s="10">
        <f>DONNEES!AA30/DONNEES!AA29-1</f>
        <v>5.0331858407079766E-2</v>
      </c>
      <c r="AB28" s="10">
        <f>DONNEES!AB30/DONNEES!AB29-1</f>
        <v>2.7047868300833056E-2</v>
      </c>
      <c r="AC28" s="10">
        <f>DONNEES!AC30/DONNEES!AC29-1</f>
        <v>2.8912406203246199E-2</v>
      </c>
    </row>
    <row r="29" spans="2:29">
      <c r="B29" s="10"/>
      <c r="C29" s="10">
        <f>DONNEES!C31/DONNEES!C30-1</f>
        <v>1.4727011494252817E-2</v>
      </c>
      <c r="D29" s="10">
        <f>DONNEES!D31/DONNEES!D30-1</f>
        <v>4.0202275600505599E-2</v>
      </c>
      <c r="E29" s="10">
        <f>DONNEES!E31/DONNEES!E30-1</f>
        <v>5.6423942051086584E-2</v>
      </c>
      <c r="F29" s="10">
        <f>DONNEES!F31/DONNEES!F30-1</f>
        <v>-3.8049117952265732E-3</v>
      </c>
      <c r="G29" s="10">
        <f>DONNEES!G31/DONNEES!G30-1</f>
        <v>5.4042114563392696E-2</v>
      </c>
      <c r="H29" s="10">
        <f>DONNEES!H31/DONNEES!H30-1</f>
        <v>1.0883648613630337E-2</v>
      </c>
      <c r="I29" s="10">
        <f>DONNEES!I31/DONNEES!I30-1</f>
        <v>4.6033129904097692E-2</v>
      </c>
      <c r="J29" s="10">
        <f>DONNEES!J31/DONNEES!J30-1</f>
        <v>-7.1656512909776593E-2</v>
      </c>
      <c r="K29" s="10">
        <f>DONNEES!K31/DONNEES!K30-1</f>
        <v>1.6102709172016061E-2</v>
      </c>
      <c r="L29" s="10">
        <f>DONNEES!L31/DONNEES!L30-1</f>
        <v>-5.8295964125560595E-2</v>
      </c>
      <c r="M29" s="10">
        <f>DONNEES!M31/DONNEES!M30-1</f>
        <v>4.9861495844875314E-2</v>
      </c>
      <c r="N29" s="10">
        <f>DONNEES!N31/DONNEES!N30-1</f>
        <v>6.2539086929325194E-4</v>
      </c>
      <c r="O29" s="10">
        <f>DONNEES!O31/DONNEES!O30-1</f>
        <v>9.5483870967741913E-2</v>
      </c>
      <c r="P29" s="10">
        <f>DONNEES!P31/DONNEES!P30-1</f>
        <v>7.8187250996015978E-2</v>
      </c>
      <c r="Q29" s="10">
        <f>DONNEES!Q31/DONNEES!Q30-1</f>
        <v>9.985022466298954E-4</v>
      </c>
      <c r="R29" s="10">
        <f>DONNEES!R31/DONNEES!R30-1</f>
        <v>4.1641879833432593E-2</v>
      </c>
      <c r="S29" s="10">
        <f>DONNEES!S31/DONNEES!S30-1</f>
        <v>2.35252808988764E-2</v>
      </c>
      <c r="T29" s="10">
        <f>DONNEES!T31/DONNEES!T30-1</f>
        <v>3.0996309963098323E-3</v>
      </c>
      <c r="U29" s="10">
        <f>DONNEES!U31/DONNEES!U30-1</f>
        <v>5.0808314087759987E-2</v>
      </c>
      <c r="V29" s="10">
        <f>DONNEES!V31/DONNEES!V30-1</f>
        <v>8.4386817936250802E-2</v>
      </c>
      <c r="W29" s="10">
        <f>DONNEES!W31/DONNEES!W30-1</f>
        <v>3.7921187892632879E-2</v>
      </c>
      <c r="X29" s="10">
        <f>DONNEES!X31/DONNEES!X30-1</f>
        <v>1.0934157356786267E-2</v>
      </c>
      <c r="Y29" s="10">
        <f>DONNEES!Y31/DONNEES!Y30-1</f>
        <v>1.622953195189103E-2</v>
      </c>
      <c r="Z29" s="10">
        <f>DONNEES!Z31/DONNEES!Z30-1</f>
        <v>2.7559055118110187E-2</v>
      </c>
      <c r="AA29" s="10">
        <f>DONNEES!AA31/DONNEES!AA30-1</f>
        <v>1.3823064770932314E-2</v>
      </c>
      <c r="AB29" s="10">
        <f>DONNEES!AB31/DONNEES!AB30-1</f>
        <v>3.5299872588278269E-2</v>
      </c>
      <c r="AC29" s="10">
        <f>DONNEES!AC31/DONNEES!AC30-1</f>
        <v>3.7038182881828918E-2</v>
      </c>
    </row>
    <row r="30" spans="2:29">
      <c r="B30" s="10"/>
      <c r="C30" s="10">
        <f>DONNEES!C32/DONNEES!C31-1</f>
        <v>-1.0619469026549311E-3</v>
      </c>
      <c r="D30" s="10">
        <f>DONNEES!D32/DONNEES!D31-1</f>
        <v>-7.1463296062226567E-2</v>
      </c>
      <c r="E30" s="10">
        <f>DONNEES!E32/DONNEES!E31-1</f>
        <v>-5.2327679538072824E-2</v>
      </c>
      <c r="F30" s="10">
        <f>DONNEES!F32/DONNEES!F31-1</f>
        <v>-2.1527777777777812E-2</v>
      </c>
      <c r="G30" s="10">
        <f>DONNEES!G32/DONNEES!G31-1</f>
        <v>-8.3263481419390772E-2</v>
      </c>
      <c r="H30" s="10">
        <f>DONNEES!H32/DONNEES!H31-1</f>
        <v>-4.5629325813893895E-2</v>
      </c>
      <c r="I30" s="10">
        <f>DONNEES!I32/DONNEES!I31-1</f>
        <v>-4.9674945824304095E-2</v>
      </c>
      <c r="J30" s="10">
        <f>DONNEES!J32/DONNEES!J31-1</f>
        <v>3.90625E-3</v>
      </c>
      <c r="K30" s="10">
        <f>DONNEES!K32/DONNEES!K31-1</f>
        <v>-2.7840239854374116E-2</v>
      </c>
      <c r="L30" s="10">
        <f>DONNEES!L32/DONNEES!L31-1</f>
        <v>-5.5555555555555469E-2</v>
      </c>
      <c r="M30" s="10">
        <f>DONNEES!M32/DONNEES!M31-1</f>
        <v>-7.0536499560246213E-2</v>
      </c>
      <c r="N30" s="10">
        <f>DONNEES!N32/DONNEES!N31-1</f>
        <v>-1.6874999999999973E-2</v>
      </c>
      <c r="O30" s="10">
        <f>DONNEES!O32/DONNEES!O31-1</f>
        <v>-1.1778563015312216E-3</v>
      </c>
      <c r="P30" s="10">
        <f>DONNEES!P32/DONNEES!P31-1</f>
        <v>-3.0023094688221619E-2</v>
      </c>
      <c r="Q30" s="10">
        <f>DONNEES!Q32/DONNEES!Q31-1</f>
        <v>-1.0806317539484578E-2</v>
      </c>
      <c r="R30" s="10">
        <f>DONNEES!R32/DONNEES!R31-1</f>
        <v>-3.7549971444888808E-2</v>
      </c>
      <c r="S30" s="10">
        <f>DONNEES!S32/DONNEES!S31-1</f>
        <v>-2.2641509433962259E-2</v>
      </c>
      <c r="T30" s="10">
        <f>DONNEES!T32/DONNEES!T31-1</f>
        <v>-4.1936433195997602E-2</v>
      </c>
      <c r="U30" s="10">
        <f>DONNEES!U32/DONNEES!U31-1</f>
        <v>-5.2527472527472585E-2</v>
      </c>
      <c r="V30" s="10">
        <f>DONNEES!V32/DONNEES!V31-1</f>
        <v>-9.5954563571143847E-2</v>
      </c>
      <c r="W30" s="10">
        <f>DONNEES!W32/DONNEES!W31-1</f>
        <v>-5.6344228018047837E-2</v>
      </c>
      <c r="X30" s="10">
        <f>DONNEES!X32/DONNEES!X31-1</f>
        <v>-4.2323066071008331E-3</v>
      </c>
      <c r="Y30" s="10">
        <f>DONNEES!Y32/DONNEES!Y31-1</f>
        <v>-3.7929559389704881E-2</v>
      </c>
      <c r="Z30" s="10">
        <f>DONNEES!Z32/DONNEES!Z31-1</f>
        <v>-3.8007662835249034E-2</v>
      </c>
      <c r="AA30" s="10">
        <f>DONNEES!AA32/DONNEES!AA31-1</f>
        <v>-7.5185040903778755E-2</v>
      </c>
      <c r="AB30" s="10">
        <f>DONNEES!AB32/DONNEES!AB31-1</f>
        <v>-4.4139461799641899E-2</v>
      </c>
      <c r="AC30" s="10">
        <f>DONNEES!AC32/DONNEES!AC31-1</f>
        <v>-4.5421877245939379E-2</v>
      </c>
    </row>
    <row r="31" spans="2:29">
      <c r="B31" s="10"/>
      <c r="C31" s="10">
        <f>DONNEES!C33/DONNEES!C32-1</f>
        <v>4.5357902197023403E-2</v>
      </c>
      <c r="D31" s="10">
        <f>DONNEES!D33/DONNEES!D32-1</f>
        <v>-5.104712041884818E-2</v>
      </c>
      <c r="E31" s="10">
        <f>DONNEES!E33/DONNEES!E32-1</f>
        <v>-5.5978674790556071E-2</v>
      </c>
      <c r="F31" s="10">
        <f>DONNEES!F33/DONNEES!F32-1</f>
        <v>2.8034066713981565E-2</v>
      </c>
      <c r="G31" s="10">
        <f>DONNEES!G33/DONNEES!G32-1</f>
        <v>-6.6595550137153348E-2</v>
      </c>
      <c r="H31" s="10">
        <f>DONNEES!H33/DONNEES!H32-1</f>
        <v>-5.9092130002685983E-2</v>
      </c>
      <c r="I31" s="10">
        <f>DONNEES!I33/DONNEES!I32-1</f>
        <v>-4.5079810559551015E-2</v>
      </c>
      <c r="J31" s="10">
        <f>DONNEES!J33/DONNEES!J32-1</f>
        <v>3.2684824902723619E-2</v>
      </c>
      <c r="K31" s="10">
        <f>DONNEES!K33/DONNEES!K32-1</f>
        <v>-6.4654697653926729E-2</v>
      </c>
      <c r="L31" s="10">
        <f>DONNEES!L33/DONNEES!L32-1</f>
        <v>-1.8487394957983239E-2</v>
      </c>
      <c r="M31" s="10">
        <f>DONNEES!M33/DONNEES!M32-1</f>
        <v>-1.5897047691143085E-2</v>
      </c>
      <c r="N31" s="10">
        <f>DONNEES!N33/DONNEES!N32-1</f>
        <v>-2.7972027972028024E-2</v>
      </c>
      <c r="O31" s="10">
        <f>DONNEES!O33/DONNEES!O32-1</f>
        <v>-6.1320754716981174E-2</v>
      </c>
      <c r="P31" s="10">
        <f>DONNEES!P33/DONNEES!P32-1</f>
        <v>-4.3809523809523854E-2</v>
      </c>
      <c r="Q31" s="10">
        <f>DONNEES!Q33/DONNEES!Q32-1</f>
        <v>-4.1512605042016815E-2</v>
      </c>
      <c r="R31" s="10">
        <f>DONNEES!R33/DONNEES!R32-1</f>
        <v>-4.6580626019878335E-2</v>
      </c>
      <c r="S31" s="10">
        <f>DONNEES!S33/DONNEES!S32-1</f>
        <v>-1.9305019305019266E-3</v>
      </c>
      <c r="T31" s="10">
        <f>DONNEES!T33/DONNEES!T32-1</f>
        <v>-4.6536630317923544E-2</v>
      </c>
      <c r="U31" s="10">
        <f>DONNEES!U33/DONNEES!U32-1</f>
        <v>-3.5722570169334222E-2</v>
      </c>
      <c r="V31" s="10">
        <f>DONNEES!V33/DONNEES!V32-1</f>
        <v>-2.5570373636063071E-2</v>
      </c>
      <c r="W31" s="10">
        <f>DONNEES!W33/DONNEES!W32-1</f>
        <v>-6.4839650145772643E-2</v>
      </c>
      <c r="X31" s="10">
        <f>DONNEES!X33/DONNEES!X32-1</f>
        <v>-3.9905548996458151E-2</v>
      </c>
      <c r="Y31" s="10">
        <f>DONNEES!Y33/DONNEES!Y32-1</f>
        <v>-6.0174892544834657E-2</v>
      </c>
      <c r="Z31" s="10">
        <f>DONNEES!Z33/DONNEES!Z32-1</f>
        <v>-1.2107694758642706E-2</v>
      </c>
      <c r="AA31" s="10">
        <f>DONNEES!AA33/DONNEES!AA32-1</f>
        <v>-5.953383880932317E-2</v>
      </c>
      <c r="AB31" s="10">
        <f>DONNEES!AB33/DONNEES!AB32-1</f>
        <v>-4.7300455991109991E-2</v>
      </c>
      <c r="AC31" s="10">
        <f>DONNEES!AC33/DONNEES!AC32-1</f>
        <v>-4.8685552584999403E-2</v>
      </c>
    </row>
    <row r="32" spans="2:29">
      <c r="B32" s="10"/>
      <c r="C32" s="10">
        <f>DONNEES!C34/DONNEES!C33-1</f>
        <v>1.6949152542372836E-2</v>
      </c>
      <c r="D32" s="10">
        <f>DONNEES!D34/DONNEES!D33-1</f>
        <v>7.1034482758620676E-2</v>
      </c>
      <c r="E32" s="10">
        <f>DONNEES!E34/DONNEES!E33-1</f>
        <v>7.2206534893102026E-2</v>
      </c>
      <c r="F32" s="10">
        <f>DONNEES!F34/DONNEES!F33-1</f>
        <v>1.3807386952020551E-3</v>
      </c>
      <c r="G32" s="10">
        <f>DONNEES!G34/DONNEES!G33-1</f>
        <v>1.2244897959183598E-2</v>
      </c>
      <c r="H32" s="10">
        <f>DONNEES!H34/DONNEES!H33-1</f>
        <v>4.7673422780473818E-2</v>
      </c>
      <c r="I32" s="10">
        <f>DONNEES!I34/DONNEES!I33-1</f>
        <v>5.9698750918442345E-2</v>
      </c>
      <c r="J32" s="10">
        <f>DONNEES!J34/DONNEES!J33-1</f>
        <v>-2.7882441597588459E-2</v>
      </c>
      <c r="K32" s="10">
        <f>DONNEES!K34/DONNEES!K33-1</f>
        <v>5.86434291097504E-2</v>
      </c>
      <c r="L32" s="10">
        <f>DONNEES!L34/DONNEES!L33-1</f>
        <v>2.7397260273972712E-2</v>
      </c>
      <c r="M32" s="10">
        <f>DONNEES!M34/DONNEES!M33-1</f>
        <v>5.7692307692307709E-2</v>
      </c>
      <c r="N32" s="10">
        <f>DONNEES!N34/DONNEES!N33-1</f>
        <v>3.9241334205364353E-3</v>
      </c>
      <c r="O32" s="10">
        <f>DONNEES!O34/DONNEES!O33-1</f>
        <v>6.4070351758794164E-2</v>
      </c>
      <c r="P32" s="10">
        <f>DONNEES!P34/DONNEES!P33-1</f>
        <v>2.3406374501992122E-2</v>
      </c>
      <c r="Q32" s="10">
        <f>DONNEES!Q34/DONNEES!Q33-1</f>
        <v>1.9814132912502114E-2</v>
      </c>
      <c r="R32" s="10">
        <f>DONNEES!R34/DONNEES!R33-1</f>
        <v>7.6552046055702538E-2</v>
      </c>
      <c r="S32" s="10">
        <f>DONNEES!S34/DONNEES!S33-1</f>
        <v>1.6704765254088372E-2</v>
      </c>
      <c r="T32" s="10">
        <f>DONNEES!T34/DONNEES!T33-1</f>
        <v>0.10760309278350522</v>
      </c>
      <c r="U32" s="10">
        <f>DONNEES!U34/DONNEES!U33-1</f>
        <v>1.2027904738993733E-3</v>
      </c>
      <c r="V32" s="10">
        <f>DONNEES!V34/DONNEES!V33-1</f>
        <v>0.13312973645515225</v>
      </c>
      <c r="W32" s="10">
        <f>DONNEES!W34/DONNEES!W33-1</f>
        <v>6.4970694600324341E-2</v>
      </c>
      <c r="X32" s="10">
        <f>DONNEES!X34/DONNEES!X33-1</f>
        <v>3.7137235612395569E-2</v>
      </c>
      <c r="Y32" s="10">
        <f>DONNEES!Y34/DONNEES!Y33-1</f>
        <v>2.9332912789780785E-2</v>
      </c>
      <c r="Z32" s="10">
        <f>DONNEES!Z34/DONNEES!Z33-1</f>
        <v>3.6284470246734424E-2</v>
      </c>
      <c r="AA32" s="10">
        <f>DONNEES!AA34/DONNEES!AA33-1</f>
        <v>5.8226336219767028E-2</v>
      </c>
      <c r="AB32" s="10">
        <f>DONNEES!AB34/DONNEES!AB33-1</f>
        <v>5.9418564430107734E-2</v>
      </c>
      <c r="AC32" s="10">
        <f>DONNEES!AC34/DONNEES!AC33-1</f>
        <v>6.1555323933734973E-2</v>
      </c>
    </row>
    <row r="33" spans="2:29">
      <c r="B33" s="10"/>
      <c r="C33" s="10">
        <f>DONNEES!C35/DONNEES!C34-1</f>
        <v>-3.3333333333333326E-2</v>
      </c>
      <c r="D33" s="10">
        <f>DONNEES!D35/DONNEES!D34-1</f>
        <v>2.369607211848046E-2</v>
      </c>
      <c r="E33" s="10">
        <f>DONNEES!E35/DONNEES!E34-1</f>
        <v>-3.0474040632054167E-2</v>
      </c>
      <c r="F33" s="10">
        <f>DONNEES!F35/DONNEES!F34-1</f>
        <v>-3.8607376766632173E-2</v>
      </c>
      <c r="G33" s="10">
        <f>DONNEES!G35/DONNEES!G34-1</f>
        <v>-2.3064516129032264E-2</v>
      </c>
      <c r="H33" s="10">
        <f>DONNEES!H35/DONNEES!H34-1</f>
        <v>-3.1062670299727535E-2</v>
      </c>
      <c r="I33" s="10">
        <f>DONNEES!I35/DONNEES!I34-1</f>
        <v>-3.2934650719361747E-3</v>
      </c>
      <c r="J33" s="10">
        <f>DONNEES!J35/DONNEES!J34-1</f>
        <v>5.4263565891472965E-2</v>
      </c>
      <c r="K33" s="10">
        <f>DONNEES!K35/DONNEES!K34-1</f>
        <v>-4.6718576195773354E-3</v>
      </c>
      <c r="L33" s="10">
        <f>DONNEES!L35/DONNEES!L34-1</f>
        <v>1.8333333333333313E-2</v>
      </c>
      <c r="M33" s="10">
        <f>DONNEES!M35/DONNEES!M34-1</f>
        <v>3.6000000000000032E-2</v>
      </c>
      <c r="N33" s="10">
        <f>DONNEES!N35/DONNEES!N34-1</f>
        <v>-1.0423452768729691E-2</v>
      </c>
      <c r="O33" s="10">
        <f>DONNEES!O35/DONNEES!O34-1</f>
        <v>-3.1877213695395645E-2</v>
      </c>
      <c r="P33" s="10">
        <f>DONNEES!P35/DONNEES!P34-1</f>
        <v>-9.7323600973235891E-3</v>
      </c>
      <c r="Q33" s="10">
        <f>DONNEES!Q35/DONNEES!Q34-1</f>
        <v>-1.9601100412654615E-2</v>
      </c>
      <c r="R33" s="10">
        <f>DONNEES!R35/DONNEES!R34-1</f>
        <v>5.7811822517706002E-3</v>
      </c>
      <c r="S33" s="10">
        <f>DONNEES!S35/DONNEES!S34-1</f>
        <v>3.6838464199238974E-2</v>
      </c>
      <c r="T33" s="10">
        <f>DONNEES!T35/DONNEES!T34-1</f>
        <v>1.6870273414775872E-2</v>
      </c>
      <c r="U33" s="10">
        <f>DONNEES!U35/DONNEES!U34-1</f>
        <v>-9.3704949543489402E-3</v>
      </c>
      <c r="V33" s="10">
        <f>DONNEES!V35/DONNEES!V34-1</f>
        <v>-6.0491115991215816E-2</v>
      </c>
      <c r="W33" s="10">
        <f>DONNEES!W35/DONNEES!W34-1</f>
        <v>-4.8009367681499659E-3</v>
      </c>
      <c r="X33" s="10">
        <f>DONNEES!X35/DONNEES!X34-1</f>
        <v>4.74270808631716E-3</v>
      </c>
      <c r="Y33" s="10">
        <f>DONNEES!Y35/DONNEES!Y34-1</f>
        <v>2.6352075992033042E-2</v>
      </c>
      <c r="Z33" s="10">
        <f>DONNEES!Z35/DONNEES!Z34-1</f>
        <v>3.7970743853096733E-2</v>
      </c>
      <c r="AA33" s="10">
        <f>DONNEES!AA35/DONNEES!AA34-1</f>
        <v>-1.2274266365688402E-2</v>
      </c>
      <c r="AB33" s="10">
        <f>DONNEES!AB35/DONNEES!AB34-1</f>
        <v>-1.307901700462033E-2</v>
      </c>
      <c r="AC33" s="10">
        <f>DONNEES!AC35/DONNEES!AC34-1</f>
        <v>-1.5282122842159795E-2</v>
      </c>
    </row>
    <row r="34" spans="2:29">
      <c r="B34" s="10"/>
      <c r="C34" s="10">
        <f>DONNEES!C36/DONNEES!C35-1</f>
        <v>3.4137931034482705E-2</v>
      </c>
      <c r="D34" s="10">
        <f>DONNEES!D36/DONNEES!D35-1</f>
        <v>5.2459428858975921E-2</v>
      </c>
      <c r="E34" s="10">
        <f>DONNEES!E36/DONNEES!E35-1</f>
        <v>1.668606907256498E-2</v>
      </c>
      <c r="F34" s="10">
        <f>DONNEES!F36/DONNEES!F35-1</f>
        <v>-3.5855145213338102E-2</v>
      </c>
      <c r="G34" s="10">
        <f>DONNEES!G36/DONNEES!G35-1</f>
        <v>5.2005943536404198E-2</v>
      </c>
      <c r="H34" s="10">
        <f>DONNEES!H36/DONNEES!H35-1</f>
        <v>6.4960629921259727E-2</v>
      </c>
      <c r="I34" s="10">
        <f>DONNEES!I36/DONNEES!I35-1</f>
        <v>2.817391304347816E-2</v>
      </c>
      <c r="J34" s="10">
        <f>DONNEES!J36/DONNEES!J35-1</f>
        <v>-8.8235294117646745E-3</v>
      </c>
      <c r="K34" s="10">
        <f>DONNEES!K36/DONNEES!K35-1</f>
        <v>5.1631649530621271E-2</v>
      </c>
      <c r="L34" s="10">
        <f>DONNEES!L36/DONNEES!L35-1</f>
        <v>3.1096563011456579E-2</v>
      </c>
      <c r="M34" s="10">
        <f>DONNEES!M36/DONNEES!M35-1</f>
        <v>3.3345033345033359E-2</v>
      </c>
      <c r="N34" s="10">
        <f>DONNEES!N36/DONNEES!N35-1</f>
        <v>1.3824884792626779E-2</v>
      </c>
      <c r="O34" s="10">
        <f>DONNEES!O36/DONNEES!O35-1</f>
        <v>4.8780487804878092E-3</v>
      </c>
      <c r="P34" s="10">
        <f>DONNEES!P36/DONNEES!P35-1</f>
        <v>4.1769041769041726E-2</v>
      </c>
      <c r="Q34" s="10">
        <f>DONNEES!Q36/DONNEES!Q35-1</f>
        <v>1.1750263065591016E-2</v>
      </c>
      <c r="R34" s="10">
        <f>DONNEES!R36/DONNEES!R35-1</f>
        <v>2.4285098433682872E-2</v>
      </c>
      <c r="S34" s="10">
        <f>DONNEES!S36/DONNEES!S35-1</f>
        <v>8.6071726438698759E-2</v>
      </c>
      <c r="T34" s="10">
        <f>DONNEES!T36/DONNEES!T35-1</f>
        <v>1.0583524027459879E-2</v>
      </c>
      <c r="U34" s="10">
        <f>DONNEES!U36/DONNEES!U35-1</f>
        <v>-7.0337133155469189E-3</v>
      </c>
      <c r="V34" s="10">
        <f>DONNEES!V36/DONNEES!V35-1</f>
        <v>5.8648533786655355E-2</v>
      </c>
      <c r="W34" s="10">
        <f>DONNEES!W36/DONNEES!W35-1</f>
        <v>5.4241675491234265E-2</v>
      </c>
      <c r="X34" s="10">
        <f>DONNEES!X36/DONNEES!X35-1</f>
        <v>3.5874439461883512E-2</v>
      </c>
      <c r="Y34" s="10">
        <f>DONNEES!Y36/DONNEES!Y35-1</f>
        <v>-3.0303030303030165E-2</v>
      </c>
      <c r="Z34" s="10">
        <f>DONNEES!Z36/DONNEES!Z35-1</f>
        <v>2.1589205397301248E-2</v>
      </c>
      <c r="AA34" s="10">
        <f>DONNEES!AA36/DONNEES!AA35-1</f>
        <v>6.6847593200971112E-2</v>
      </c>
      <c r="AB34" s="10">
        <f>DONNEES!AB36/DONNEES!AB35-1</f>
        <v>3.065927048631667E-2</v>
      </c>
      <c r="AC34" s="10">
        <f>DONNEES!AC36/DONNEES!AC35-1</f>
        <v>3.0538603949533893E-2</v>
      </c>
    </row>
    <row r="35" spans="2:29">
      <c r="B35" s="10"/>
      <c r="C35" s="10">
        <f>DONNEES!C37/DONNEES!C36-1</f>
        <v>1.0336778926308909E-2</v>
      </c>
      <c r="D35" s="10">
        <f>DONNEES!D37/DONNEES!D36-1</f>
        <v>-9.4429835046615507E-3</v>
      </c>
      <c r="E35" s="10">
        <f>DONNEES!E37/DONNEES!E36-1</f>
        <v>7.9770992366412274E-2</v>
      </c>
      <c r="F35" s="10">
        <f>DONNEES!F37/DONNEES!F36-1</f>
        <v>2.082558571959825E-2</v>
      </c>
      <c r="G35" s="10">
        <f>DONNEES!G37/DONNEES!G36-1</f>
        <v>2.3854362837413712E-2</v>
      </c>
      <c r="H35" s="10">
        <f>DONNEES!H37/DONNEES!H36-1</f>
        <v>-1.9012410879324038E-2</v>
      </c>
      <c r="I35" s="10">
        <f>DONNEES!I37/DONNEES!I36-1</f>
        <v>3.1968876860622553E-2</v>
      </c>
      <c r="J35" s="10">
        <f>DONNEES!J37/DONNEES!J36-1</f>
        <v>1.2017804154302425E-2</v>
      </c>
      <c r="K35" s="10">
        <f>DONNEES!K37/DONNEES!K36-1</f>
        <v>-5.1009564293303944E-3</v>
      </c>
      <c r="L35" s="10">
        <f>DONNEES!L37/DONNEES!L36-1</f>
        <v>-3.1746031746030523E-3</v>
      </c>
      <c r="M35" s="10">
        <f>DONNEES!M37/DONNEES!M36-1</f>
        <v>-2.8192934782608758E-2</v>
      </c>
      <c r="N35" s="10">
        <f>DONNEES!N37/DONNEES!N36-1</f>
        <v>2.5974025974024872E-3</v>
      </c>
      <c r="O35" s="10">
        <f>DONNEES!O37/DONNEES!O36-1</f>
        <v>4.9757281553397981E-2</v>
      </c>
      <c r="P35" s="10">
        <f>DONNEES!P37/DONNEES!P36-1</f>
        <v>2.8301886792452935E-2</v>
      </c>
      <c r="Q35" s="10">
        <f>DONNEES!Q37/DONNEES!Q36-1</f>
        <v>-1.0227075749696612E-2</v>
      </c>
      <c r="R35" s="10">
        <f>DONNEES!R37/DONNEES!R36-1</f>
        <v>-8.8383838383837565E-3</v>
      </c>
      <c r="S35" s="10">
        <f>DONNEES!S37/DONNEES!S36-1</f>
        <v>6.9113807402856331E-3</v>
      </c>
      <c r="T35" s="10">
        <f>DONNEES!T37/DONNEES!T36-1</f>
        <v>-4.4013586187376164E-2</v>
      </c>
      <c r="U35" s="10">
        <f>DONNEES!U37/DONNEES!U36-1</f>
        <v>1.4167073766487626E-2</v>
      </c>
      <c r="V35" s="10">
        <f>DONNEES!V37/DONNEES!V36-1</f>
        <v>5.8008831794460036E-2</v>
      </c>
      <c r="W35" s="10">
        <f>DONNEES!W37/DONNEES!W36-1</f>
        <v>-1.2276785714285698E-2</v>
      </c>
      <c r="X35" s="10">
        <f>DONNEES!X37/DONNEES!X36-1</f>
        <v>-1.6062884483937112E-2</v>
      </c>
      <c r="Y35" s="10">
        <f>DONNEES!Y37/DONNEES!Y36-1</f>
        <v>-2.5708128078817838E-2</v>
      </c>
      <c r="Z35" s="10">
        <f>DONNEES!Z37/DONNEES!Z36-1</f>
        <v>-1.9225124743175837E-2</v>
      </c>
      <c r="AA35" s="10">
        <f>DONNEES!AA37/DONNEES!AA36-1</f>
        <v>-5.2215825411702221E-3</v>
      </c>
      <c r="AB35" s="10">
        <f>DONNEES!AB37/DONNEES!AB36-1</f>
        <v>8.5136083366925686E-3</v>
      </c>
      <c r="AC35" s="10">
        <f>DONNEES!AC37/DONNEES!AC36-1</f>
        <v>1.0005406079760304E-2</v>
      </c>
    </row>
    <row r="36" spans="2:29">
      <c r="B36" s="10"/>
      <c r="C36" s="10">
        <f>DONNEES!C38/DONNEES!C37-1</f>
        <v>2.6402640264024946E-3</v>
      </c>
      <c r="D36" s="10">
        <f>DONNEES!D38/DONNEES!D37-1</f>
        <v>-4.2958851212742899E-2</v>
      </c>
      <c r="E36" s="10">
        <f>DONNEES!E38/DONNEES!E37-1</f>
        <v>6.7161541180629225E-3</v>
      </c>
      <c r="F36" s="10">
        <f>DONNEES!F38/DONNEES!F37-1</f>
        <v>-2.2950819672131084E-2</v>
      </c>
      <c r="G36" s="10">
        <f>DONNEES!G38/DONNEES!G37-1</f>
        <v>4.3225015328019811E-2</v>
      </c>
      <c r="H36" s="10">
        <f>DONNEES!H38/DONNEES!H37-1</f>
        <v>2.1803499327052389E-2</v>
      </c>
      <c r="I36" s="10">
        <f>DONNEES!I38/DONNEES!I37-1</f>
        <v>2.2291427634814065E-2</v>
      </c>
      <c r="J36" s="10">
        <f>DONNEES!J38/DONNEES!J37-1</f>
        <v>5.8642427796518071E-4</v>
      </c>
      <c r="K36" s="10">
        <f>DONNEES!K38/DONNEES!K37-1</f>
        <v>2.1469771416363859E-2</v>
      </c>
      <c r="L36" s="10">
        <f>DONNEES!L38/DONNEES!L37-1</f>
        <v>-1.9108280254777066E-2</v>
      </c>
      <c r="M36" s="10">
        <f>DONNEES!M38/DONNEES!M37-1</f>
        <v>-2.2719328905975722E-3</v>
      </c>
      <c r="N36" s="10">
        <f>DONNEES!N38/DONNEES!N37-1</f>
        <v>-2.5906735751294319E-3</v>
      </c>
      <c r="O36" s="10">
        <f>DONNEES!O38/DONNEES!O37-1</f>
        <v>-5.7803468208093012E-3</v>
      </c>
      <c r="P36" s="10">
        <f>DONNEES!P38/DONNEES!P37-1</f>
        <v>-4.587155963303724E-4</v>
      </c>
      <c r="Q36" s="10">
        <f>DONNEES!Q38/DONNEES!Q37-1</f>
        <v>-7.0052539404553693E-3</v>
      </c>
      <c r="R36" s="10">
        <f>DONNEES!R38/DONNEES!R37-1</f>
        <v>1.5003538570417474E-2</v>
      </c>
      <c r="S36" s="10">
        <f>DONNEES!S38/DONNEES!S37-1</f>
        <v>-5.1860890787065461E-3</v>
      </c>
      <c r="T36" s="10">
        <f>DONNEES!T38/DONNEES!T37-1</f>
        <v>-2.1021465581051113E-2</v>
      </c>
      <c r="U36" s="10">
        <f>DONNEES!U38/DONNEES!U37-1</f>
        <v>5.0578034682080775E-2</v>
      </c>
      <c r="V36" s="10">
        <f>DONNEES!V38/DONNEES!V37-1</f>
        <v>5.6915196357427478E-2</v>
      </c>
      <c r="W36" s="10">
        <f>DONNEES!W38/DONNEES!W37-1</f>
        <v>2.9604519774011351E-2</v>
      </c>
      <c r="X36" s="10">
        <f>DONNEES!X38/DONNEES!X37-1</f>
        <v>1.192543707305771E-2</v>
      </c>
      <c r="Y36" s="10">
        <f>DONNEES!Y38/DONNEES!Y37-1</f>
        <v>-6.1621109179964551E-3</v>
      </c>
      <c r="Z36" s="10">
        <f>DONNEES!Z38/DONNEES!Z37-1</f>
        <v>-1.0025437677689708E-2</v>
      </c>
      <c r="AA36" s="10">
        <f>DONNEES!AA38/DONNEES!AA37-1</f>
        <v>1.103633916554525E-2</v>
      </c>
      <c r="AB36" s="10">
        <f>DONNEES!AB38/DONNEES!AB37-1</f>
        <v>1.7560740918931783E-2</v>
      </c>
      <c r="AC36" s="10">
        <f>DONNEES!AC38/DONNEES!AC37-1</f>
        <v>2.0012955856760994E-2</v>
      </c>
    </row>
    <row r="37" spans="2:29">
      <c r="B37" s="10"/>
      <c r="C37" s="10">
        <f>DONNEES!C39/DONNEES!C38-1</f>
        <v>-4.0487162606978266E-2</v>
      </c>
      <c r="D37" s="10">
        <f>DONNEES!D39/DONNEES!D38-1</f>
        <v>-4.1230614046148029E-2</v>
      </c>
      <c r="E37" s="10">
        <f>DONNEES!E39/DONNEES!E38-1</f>
        <v>-7.6544943820224698E-2</v>
      </c>
      <c r="F37" s="10">
        <f>DONNEES!F39/DONNEES!F38-1</f>
        <v>-1.1185682326621982E-2</v>
      </c>
      <c r="G37" s="10">
        <f>DONNEES!G39/DONNEES!G38-1</f>
        <v>-1.9394651777843164E-2</v>
      </c>
      <c r="H37" s="10">
        <f>DONNEES!H39/DONNEES!H38-1</f>
        <v>-5.5321390937829285E-2</v>
      </c>
      <c r="I37" s="10">
        <f>DONNEES!I39/DONNEES!I38-1</f>
        <v>-7.1989738656405233E-2</v>
      </c>
      <c r="J37" s="10">
        <f>DONNEES!J39/DONNEES!J38-1</f>
        <v>-2.197802197802301E-3</v>
      </c>
      <c r="K37" s="10">
        <f>DONNEES!K39/DONNEES!K38-1</f>
        <v>-2.0809369444734882E-2</v>
      </c>
      <c r="L37" s="10">
        <f>DONNEES!L39/DONNEES!L38-1</f>
        <v>-8.116883116883078E-3</v>
      </c>
      <c r="M37" s="10">
        <f>DONNEES!M39/DONNEES!M38-1</f>
        <v>-2.2070415133998988E-2</v>
      </c>
      <c r="N37" s="10">
        <f>DONNEES!N39/DONNEES!N38-1</f>
        <v>-3.5064935064935132E-2</v>
      </c>
      <c r="O37" s="10">
        <f>DONNEES!O39/DONNEES!O38-1</f>
        <v>-3.2558139534883623E-2</v>
      </c>
      <c r="P37" s="10">
        <f>DONNEES!P39/DONNEES!P38-1</f>
        <v>-1.0555300596603923E-2</v>
      </c>
      <c r="Q37" s="10">
        <f>DONNEES!Q39/DONNEES!Q38-1</f>
        <v>-1.9400352733686121E-2</v>
      </c>
      <c r="R37" s="10">
        <f>DONNEES!R39/DONNEES!R38-1</f>
        <v>-9.0642867103610802E-3</v>
      </c>
      <c r="S37" s="10">
        <f>DONNEES!S39/DONNEES!S38-1</f>
        <v>-2.7598896044158217E-2</v>
      </c>
      <c r="T37" s="10">
        <f>DONNEES!T39/DONNEES!T38-1</f>
        <v>4.3853016785120325E-3</v>
      </c>
      <c r="U37" s="10">
        <f>DONNEES!U39/DONNEES!U38-1</f>
        <v>-2.6364053186611613E-2</v>
      </c>
      <c r="V37" s="10">
        <f>DONNEES!V39/DONNEES!V38-1</f>
        <v>-4.3798240890324802E-2</v>
      </c>
      <c r="W37" s="10">
        <f>DONNEES!W39/DONNEES!W38-1</f>
        <v>-4.2800702370500487E-2</v>
      </c>
      <c r="X37" s="10">
        <f>DONNEES!X39/DONNEES!X38-1</f>
        <v>-3.7185354691075534E-2</v>
      </c>
      <c r="Y37" s="10">
        <f>DONNEES!Y39/DONNEES!Y38-1</f>
        <v>-5.6597774244833032E-2</v>
      </c>
      <c r="Z37" s="10">
        <f>DONNEES!Z39/DONNEES!Z38-1</f>
        <v>-3.1741233373638877E-3</v>
      </c>
      <c r="AA37" s="10">
        <f>DONNEES!AA39/DONNEES!AA38-1</f>
        <v>-5.4046858359957484E-2</v>
      </c>
      <c r="AB37" s="10">
        <f>DONNEES!AB39/DONNEES!AB38-1</f>
        <v>-2.8143298781596715E-2</v>
      </c>
      <c r="AC37" s="10">
        <f>DONNEES!AC39/DONNEES!AC38-1</f>
        <v>-2.8293483672178876E-2</v>
      </c>
    </row>
    <row r="38" spans="2:29">
      <c r="B38" s="10"/>
      <c r="C38" s="10">
        <f>DONNEES!C40/DONNEES!C39-1</f>
        <v>-4.2881646655231531E-2</v>
      </c>
      <c r="D38" s="10">
        <f>DONNEES!D40/DONNEES!D39-1</f>
        <v>-3.4192530247238229E-2</v>
      </c>
      <c r="E38" s="10">
        <f>DONNEES!E40/DONNEES!E39-1</f>
        <v>-4.2965779467680543E-2</v>
      </c>
      <c r="F38" s="10">
        <f>DONNEES!F40/DONNEES!F39-1</f>
        <v>3.6576168929109976E-2</v>
      </c>
      <c r="G38" s="10">
        <f>DONNEES!G40/DONNEES!G39-1</f>
        <v>-3.9706323044650715E-2</v>
      </c>
      <c r="H38" s="10">
        <f>DONNEES!H40/DONNEES!H39-1</f>
        <v>1.115448968209698E-3</v>
      </c>
      <c r="I38" s="10">
        <f>DONNEES!I40/DONNEES!I39-1</f>
        <v>-5.1831375259159262E-4</v>
      </c>
      <c r="J38" s="10">
        <f>DONNEES!J40/DONNEES!J39-1</f>
        <v>1.4684287812043451E-3</v>
      </c>
      <c r="K38" s="10">
        <f>DONNEES!K40/DONNEES!K39-1</f>
        <v>-1.4630499786416062E-2</v>
      </c>
      <c r="L38" s="10">
        <f>DONNEES!L40/DONNEES!L39-1</f>
        <v>1.1456628477904962E-2</v>
      </c>
      <c r="M38" s="10">
        <f>DONNEES!M40/DONNEES!M39-1</f>
        <v>7.522837184309461E-3</v>
      </c>
      <c r="N38" s="10">
        <f>DONNEES!N40/DONNEES!N39-1</f>
        <v>-7.4024226110362967E-3</v>
      </c>
      <c r="O38" s="10">
        <f>DONNEES!O40/DONNEES!O39-1</f>
        <v>-2.0432692307692291E-2</v>
      </c>
      <c r="P38" s="10">
        <f>DONNEES!P40/DONNEES!P39-1</f>
        <v>1.3914656771800704E-3</v>
      </c>
      <c r="Q38" s="10">
        <f>DONNEES!Q40/DONNEES!Q39-1</f>
        <v>2.1043165467625968E-2</v>
      </c>
      <c r="R38" s="10">
        <f>DONNEES!R40/DONNEES!R39-1</f>
        <v>6.1919504643963563E-3</v>
      </c>
      <c r="S38" s="10">
        <f>DONNEES!S40/DONNEES!S39-1</f>
        <v>-2.6805424156417512E-3</v>
      </c>
      <c r="T38" s="10">
        <f>DONNEES!T40/DONNEES!T39-1</f>
        <v>3.0111412225233281E-2</v>
      </c>
      <c r="U38" s="10">
        <f>DONNEES!U40/DONNEES!U39-1</f>
        <v>-1.4363079821050118E-2</v>
      </c>
      <c r="V38" s="10">
        <f>DONNEES!V40/DONNEES!V39-1</f>
        <v>-4.2237657217946256E-2</v>
      </c>
      <c r="W38" s="10">
        <f>DONNEES!W40/DONNEES!W39-1</f>
        <v>-1.4102270121531757E-2</v>
      </c>
      <c r="X38" s="10">
        <f>DONNEES!X40/DONNEES!X39-1</f>
        <v>-2.1271538918597788E-2</v>
      </c>
      <c r="Y38" s="10">
        <f>DONNEES!Y40/DONNEES!Y39-1</f>
        <v>-2.6457701381867205E-2</v>
      </c>
      <c r="Z38" s="10">
        <f>DONNEES!Z40/DONNEES!Z39-1</f>
        <v>-1.6376042456406337E-2</v>
      </c>
      <c r="AA38" s="10">
        <f>DONNEES!AA40/DONNEES!AA39-1</f>
        <v>-2.2234731213059411E-2</v>
      </c>
      <c r="AB38" s="10">
        <f>DONNEES!AB40/DONNEES!AB39-1</f>
        <v>-2.0938430908791439E-2</v>
      </c>
      <c r="AC38" s="10">
        <f>DONNEES!AC40/DONNEES!AC39-1</f>
        <v>-2.3481615437659697E-2</v>
      </c>
    </row>
    <row r="39" spans="2:29">
      <c r="B39" s="10"/>
      <c r="C39" s="10">
        <f>DONNEES!C41/DONNEES!C40-1</f>
        <v>3.4050179211469578E-2</v>
      </c>
      <c r="D39" s="10">
        <f>DONNEES!D41/DONNEES!D40-1</f>
        <v>-7.7069716775599262E-2</v>
      </c>
      <c r="E39" s="10">
        <f>DONNEES!E41/DONNEES!E40-1</f>
        <v>-7.9459674215336396E-3</v>
      </c>
      <c r="F39" s="10">
        <f>DONNEES!F41/DONNEES!F40-1</f>
        <v>1.818843215714816E-2</v>
      </c>
      <c r="G39" s="10">
        <f>DONNEES!G41/DONNEES!G40-1</f>
        <v>1.5603058199387121E-4</v>
      </c>
      <c r="H39" s="10">
        <f>DONNEES!H41/DONNEES!H40-1</f>
        <v>-1.6713091922004875E-3</v>
      </c>
      <c r="I39" s="10">
        <f>DONNEES!I41/DONNEES!I40-1</f>
        <v>2.4891961970613607E-2</v>
      </c>
      <c r="J39" s="10">
        <f>DONNEES!J41/DONNEES!J40-1</f>
        <v>1.0263929618768319E-2</v>
      </c>
      <c r="K39" s="10">
        <f>DONNEES!K41/DONNEES!K40-1</f>
        <v>-6.5026552508941071E-3</v>
      </c>
      <c r="L39" s="10">
        <f>DONNEES!L41/DONNEES!L40-1</f>
        <v>1.9417475728155331E-2</v>
      </c>
      <c r="M39" s="10">
        <f>DONNEES!M41/DONNEES!M40-1</f>
        <v>4.5866666666666722E-2</v>
      </c>
      <c r="N39" s="10">
        <f>DONNEES!N41/DONNEES!N40-1</f>
        <v>0</v>
      </c>
      <c r="O39" s="10">
        <f>DONNEES!O41/DONNEES!O40-1</f>
        <v>9.8159509202453421E-3</v>
      </c>
      <c r="P39" s="10">
        <f>DONNEES!P41/DONNEES!P40-1</f>
        <v>-5.0486336266790222E-2</v>
      </c>
      <c r="Q39" s="10">
        <f>DONNEES!Q41/DONNEES!Q40-1</f>
        <v>1.1449709353531734E-2</v>
      </c>
      <c r="R39" s="10">
        <f>DONNEES!R41/DONNEES!R40-1</f>
        <v>-9.79020979020917E-4</v>
      </c>
      <c r="S39" s="10">
        <f>DONNEES!S41/DONNEES!S40-1</f>
        <v>-2.4664031620553417E-2</v>
      </c>
      <c r="T39" s="10">
        <f>DONNEES!T41/DONNEES!T40-1</f>
        <v>2.1484945922245036E-2</v>
      </c>
      <c r="U39" s="10">
        <f>DONNEES!U41/DONNEES!U40-1</f>
        <v>-2.6755852842809347E-2</v>
      </c>
      <c r="V39" s="10">
        <f>DONNEES!V41/DONNEES!V40-1</f>
        <v>-2.4990199921599454E-2</v>
      </c>
      <c r="W39" s="10">
        <f>DONNEES!W41/DONNEES!W40-1</f>
        <v>-2.2677055471566288E-2</v>
      </c>
      <c r="X39" s="10">
        <f>DONNEES!X41/DONNEES!X40-1</f>
        <v>8.4992714910159251E-4</v>
      </c>
      <c r="Y39" s="10">
        <f>DONNEES!Y41/DONNEES!Y40-1</f>
        <v>-7.2009693612601788E-2</v>
      </c>
      <c r="Z39" s="10">
        <f>DONNEES!Z41/DONNEES!Z40-1</f>
        <v>-8.4784954524435019E-3</v>
      </c>
      <c r="AA39" s="10">
        <f>DONNEES!AA41/DONNEES!AA40-1</f>
        <v>1.2377662636730014E-2</v>
      </c>
      <c r="AB39" s="10">
        <f>DONNEES!AB41/DONNEES!AB40-1</f>
        <v>-4.040257322727614E-3</v>
      </c>
      <c r="AC39" s="10">
        <f>DONNEES!AC41/DONNEES!AC40-1</f>
        <v>-5.2976075686589352E-3</v>
      </c>
    </row>
    <row r="40" spans="2:29">
      <c r="B40" s="10"/>
      <c r="C40" s="10">
        <f>DONNEES!C42/DONNEES!C41-1</f>
        <v>3.6395147313691423E-2</v>
      </c>
      <c r="D40" s="10">
        <f>DONNEES!D42/DONNEES!D41-1</f>
        <v>6.3145470640306955E-2</v>
      </c>
      <c r="E40" s="10">
        <f>DONNEES!E42/DONNEES!E41-1</f>
        <v>5.8870644773728609E-2</v>
      </c>
      <c r="F40" s="10">
        <f>DONNEES!F42/DONNEES!F41-1</f>
        <v>-9.4319399785637636E-2</v>
      </c>
      <c r="G40" s="10">
        <f>DONNEES!G42/DONNEES!G41-1</f>
        <v>1.4040561622465919E-3</v>
      </c>
      <c r="H40" s="10">
        <f>DONNEES!H42/DONNEES!H41-1</f>
        <v>-2.0926339285714302E-2</v>
      </c>
      <c r="I40" s="10">
        <f>DONNEES!I42/DONNEES!I41-1</f>
        <v>3.8623713948389149E-2</v>
      </c>
      <c r="J40" s="10">
        <f>DONNEES!J42/DONNEES!J41-1</f>
        <v>0</v>
      </c>
      <c r="K40" s="10">
        <f>DONNEES!K42/DONNEES!K41-1</f>
        <v>7.2433729682557013E-2</v>
      </c>
      <c r="L40" s="10">
        <f>DONNEES!L42/DONNEES!L41-1</f>
        <v>5.7142857142857162E-2</v>
      </c>
      <c r="M40" s="10">
        <f>DONNEES!M42/DONNEES!M41-1</f>
        <v>1.5638279789223164E-2</v>
      </c>
      <c r="N40" s="10">
        <f>DONNEES!N42/DONNEES!N41-1</f>
        <v>1.6271186440677932E-2</v>
      </c>
      <c r="O40" s="10">
        <f>DONNEES!O42/DONNEES!O41-1</f>
        <v>9.7205346294046979E-3</v>
      </c>
      <c r="P40" s="10">
        <f>DONNEES!P42/DONNEES!P41-1</f>
        <v>1.1707317073170742E-2</v>
      </c>
      <c r="Q40" s="10">
        <f>DONNEES!Q42/DONNEES!Q41-1</f>
        <v>4.1971438523162652E-2</v>
      </c>
      <c r="R40" s="10">
        <f>DONNEES!R42/DONNEES!R41-1</f>
        <v>5.9638807223855395E-2</v>
      </c>
      <c r="S40" s="10">
        <f>DONNEES!S42/DONNEES!S41-1</f>
        <v>8.5913438158535804E-3</v>
      </c>
      <c r="T40" s="10">
        <f>DONNEES!T42/DONNEES!T41-1</f>
        <v>6.0809844040635275E-2</v>
      </c>
      <c r="U40" s="10">
        <f>DONNEES!U42/DONNEES!U41-1</f>
        <v>4.172803141875292E-2</v>
      </c>
      <c r="V40" s="10">
        <f>DONNEES!V42/DONNEES!V41-1</f>
        <v>7.427882199215996E-2</v>
      </c>
      <c r="W40" s="10">
        <f>DONNEES!W42/DONNEES!W41-1</f>
        <v>2.6297001427891376E-2</v>
      </c>
      <c r="X40" s="10">
        <f>DONNEES!X42/DONNEES!X41-1</f>
        <v>4.1247118767439028E-2</v>
      </c>
      <c r="Y40" s="10">
        <f>DONNEES!Y42/DONNEES!Y41-1</f>
        <v>3.7306472673008795E-2</v>
      </c>
      <c r="Z40" s="10">
        <f>DONNEES!Z42/DONNEES!Z41-1</f>
        <v>3.5447761194029814E-2</v>
      </c>
      <c r="AA40" s="10">
        <f>DONNEES!AA42/DONNEES!AA41-1</f>
        <v>5.7150980949672858E-2</v>
      </c>
      <c r="AB40" s="10">
        <f>DONNEES!AB42/DONNEES!AB41-1</f>
        <v>4.578216149831138E-2</v>
      </c>
      <c r="AC40" s="10">
        <f>DONNEES!AC42/DONNEES!AC41-1</f>
        <v>4.6974431494195112E-2</v>
      </c>
    </row>
    <row r="41" spans="2:29">
      <c r="B41" s="10"/>
      <c r="C41" s="10">
        <f>DONNEES!C43/DONNEES!C42-1</f>
        <v>3.3444816053511683E-3</v>
      </c>
      <c r="D41" s="10">
        <f>DONNEES!D43/DONNEES!D42-1</f>
        <v>6.7998889814042673E-3</v>
      </c>
      <c r="E41" s="10">
        <f>DONNEES!E43/DONNEES!E42-1</f>
        <v>-7.5642965204236745E-3</v>
      </c>
      <c r="F41" s="10">
        <f>DONNEES!F43/DONNEES!F42-1</f>
        <v>-2.5641025641025772E-2</v>
      </c>
      <c r="G41" s="10">
        <f>DONNEES!G43/DONNEES!G42-1</f>
        <v>2.3056550864620773E-2</v>
      </c>
      <c r="H41" s="10">
        <f>DONNEES!H43/DONNEES!H42-1</f>
        <v>2.8783129096608739E-2</v>
      </c>
      <c r="I41" s="10">
        <f>DONNEES!I43/DONNEES!I42-1</f>
        <v>3.5238713868138927E-2</v>
      </c>
      <c r="J41" s="10">
        <f>DONNEES!J43/DONNEES!J42-1</f>
        <v>5.2249637155297401E-2</v>
      </c>
      <c r="K41" s="10">
        <f>DONNEES!K43/DONNEES!K42-1</f>
        <v>5.8997050147493457E-3</v>
      </c>
      <c r="L41" s="10">
        <f>DONNEES!L43/DONNEES!L42-1</f>
        <v>-1.0510510510510551E-2</v>
      </c>
      <c r="M41" s="10">
        <f>DONNEES!M43/DONNEES!M42-1</f>
        <v>1.0041841004184038E-2</v>
      </c>
      <c r="N41" s="10">
        <f>DONNEES!N43/DONNEES!N42-1</f>
        <v>-1.6010673782521745E-2</v>
      </c>
      <c r="O41" s="10">
        <f>DONNEES!O43/DONNEES!O42-1</f>
        <v>1.6847172081829065E-2</v>
      </c>
      <c r="P41" s="10">
        <f>DONNEES!P43/DONNEES!P42-1</f>
        <v>2.8929604628736838E-2</v>
      </c>
      <c r="Q41" s="10">
        <f>DONNEES!Q43/DONNEES!Q42-1</f>
        <v>1.0028413839211492E-3</v>
      </c>
      <c r="R41" s="10">
        <f>DONNEES!R43/DONNEES!R42-1</f>
        <v>-1.0305192231470528E-2</v>
      </c>
      <c r="S41" s="10">
        <f>DONNEES!S43/DONNEES!S42-1</f>
        <v>-1.0286081645773049E-2</v>
      </c>
      <c r="T41" s="10">
        <f>DONNEES!T43/DONNEES!T42-1</f>
        <v>-3.1022390072835693E-3</v>
      </c>
      <c r="U41" s="10">
        <f>DONNEES!U43/DONNEES!U42-1</f>
        <v>1.6493873704053197E-3</v>
      </c>
      <c r="V41" s="10">
        <f>DONNEES!V43/DONNEES!V42-1</f>
        <v>2.6197604790419327E-2</v>
      </c>
      <c r="W41" s="10">
        <f>DONNEES!W43/DONNEES!W42-1</f>
        <v>3.7797101449275505E-2</v>
      </c>
      <c r="X41" s="10">
        <f>DONNEES!X43/DONNEES!X42-1</f>
        <v>3.809856693463809E-2</v>
      </c>
      <c r="Y41" s="10">
        <f>DONNEES!Y43/DONNEES!Y42-1</f>
        <v>-6.1140082718934563E-3</v>
      </c>
      <c r="Z41" s="10">
        <f>DONNEES!Z43/DONNEES!Z42-1</f>
        <v>4.1741741741741833E-2</v>
      </c>
      <c r="AA41" s="10">
        <f>DONNEES!AA43/DONNEES!AA42-1</f>
        <v>-4.0344271113501584E-4</v>
      </c>
      <c r="AB41" s="10">
        <f>DONNEES!AB43/DONNEES!AB42-1</f>
        <v>1.5607969496016505E-2</v>
      </c>
      <c r="AC41" s="10">
        <f>DONNEES!AC43/DONNEES!AC42-1</f>
        <v>1.4601601219977223E-2</v>
      </c>
    </row>
    <row r="42" spans="2:29">
      <c r="B42" s="10"/>
      <c r="C42" s="10">
        <f>DONNEES!C44/DONNEES!C43-1</f>
        <v>0.2633333333333332</v>
      </c>
      <c r="D42" s="10">
        <f>DONNEES!D44/DONNEES!D43-1</f>
        <v>9.7863542384561963E-3</v>
      </c>
      <c r="E42" s="10">
        <f>DONNEES!E44/DONNEES!E43-1</f>
        <v>-2.5533536585365835E-2</v>
      </c>
      <c r="F42" s="10">
        <f>DONNEES!F44/DONNEES!F43-1</f>
        <v>1.4170040485830038E-2</v>
      </c>
      <c r="G42" s="10">
        <f>DONNEES!G44/DONNEES!G43-1</f>
        <v>-3.6394091670473583E-2</v>
      </c>
      <c r="H42" s="10">
        <f>DONNEES!H44/DONNEES!H43-1</f>
        <v>-6.6481994459833826E-3</v>
      </c>
      <c r="I42" s="10">
        <f>DONNEES!I44/DONNEES!I43-1</f>
        <v>1.9607843137254832E-2</v>
      </c>
      <c r="J42" s="10">
        <f>DONNEES!J44/DONNEES!J43-1</f>
        <v>5.5172413793103559E-2</v>
      </c>
      <c r="K42" s="10">
        <f>DONNEES!K44/DONNEES!K43-1</f>
        <v>1.9820002022449046E-2</v>
      </c>
      <c r="L42" s="10">
        <f>DONNEES!L44/DONNEES!L43-1</f>
        <v>3.1866464339908918E-2</v>
      </c>
      <c r="M42" s="10">
        <f>DONNEES!M44/DONNEES!M43-1</f>
        <v>1.1930405965203006E-2</v>
      </c>
      <c r="N42" s="10">
        <f>DONNEES!N44/DONNEES!N43-1</f>
        <v>-1.0169491525423791E-2</v>
      </c>
      <c r="O42" s="10">
        <f>DONNEES!O44/DONNEES!O43-1</f>
        <v>3.0769230769230882E-2</v>
      </c>
      <c r="P42" s="10">
        <f>DONNEES!P44/DONNEES!P43-1</f>
        <v>8.9034676663542589E-2</v>
      </c>
      <c r="Q42" s="10">
        <f>DONNEES!Q44/DONNEES!Q43-1</f>
        <v>-1.3023877108031434E-2</v>
      </c>
      <c r="R42" s="10">
        <f>DONNEES!R44/DONNEES!R43-1</f>
        <v>6.8482178614337252E-2</v>
      </c>
      <c r="S42" s="10">
        <f>DONNEES!S44/DONNEES!S43-1</f>
        <v>6.3332250730756545E-3</v>
      </c>
      <c r="T42" s="10">
        <f>DONNEES!T44/DONNEES!T43-1</f>
        <v>-2.3000947097822078E-3</v>
      </c>
      <c r="U42" s="10">
        <f>DONNEES!U44/DONNEES!U43-1</f>
        <v>-7.2924017878145397E-3</v>
      </c>
      <c r="V42" s="10">
        <f>DONNEES!V44/DONNEES!V43-1</f>
        <v>-1.6776075857038664E-2</v>
      </c>
      <c r="W42" s="10">
        <f>DONNEES!W44/DONNEES!W43-1</f>
        <v>3.3515808289576565E-2</v>
      </c>
      <c r="X42" s="10">
        <f>DONNEES!X44/DONNEES!X43-1</f>
        <v>7.744107744107831E-3</v>
      </c>
      <c r="Y42" s="10">
        <f>DONNEES!Y44/DONNEES!Y43-1</f>
        <v>1.8092998009770156E-2</v>
      </c>
      <c r="Z42" s="10">
        <f>DONNEES!Z44/DONNEES!Z43-1</f>
        <v>7.2066878062848616E-4</v>
      </c>
      <c r="AA42" s="10">
        <f>DONNEES!AA44/DONNEES!AA43-1</f>
        <v>-8.2066460379388584E-3</v>
      </c>
      <c r="AB42" s="10">
        <f>DONNEES!AB44/DONNEES!AB43-1</f>
        <v>-7.3353520607644107E-4</v>
      </c>
      <c r="AC42" s="10">
        <f>DONNEES!AC44/DONNEES!AC43-1</f>
        <v>-1.0199097111508459E-3</v>
      </c>
    </row>
    <row r="43" spans="2:29">
      <c r="B43" s="10"/>
      <c r="C43" s="10">
        <f>DONNEES!C45/DONNEES!C44-1</f>
        <v>-6.0686015831133977E-3</v>
      </c>
      <c r="D43" s="10">
        <f>DONNEES!D45/DONNEES!D44-1</f>
        <v>-5.0778050778050754E-2</v>
      </c>
      <c r="E43" s="10">
        <f>DONNEES!E45/DONNEES!E44-1</f>
        <v>2.2682831443097351E-2</v>
      </c>
      <c r="F43" s="10">
        <f>DONNEES!F45/DONNEES!F44-1</f>
        <v>-2.59481037924153E-2</v>
      </c>
      <c r="G43" s="10">
        <f>DONNEES!G45/DONNEES!G44-1</f>
        <v>1.580278128950674E-3</v>
      </c>
      <c r="H43" s="10">
        <f>DONNEES!H45/DONNEES!H44-1</f>
        <v>1.2269938650306678E-2</v>
      </c>
      <c r="I43" s="10">
        <f>DONNEES!I45/DONNEES!I44-1</f>
        <v>4.6615384615384725E-2</v>
      </c>
      <c r="J43" s="10">
        <f>DONNEES!J45/DONNEES!J44-1</f>
        <v>3.1895424836601238E-2</v>
      </c>
      <c r="K43" s="10">
        <f>DONNEES!K45/DONNEES!K44-1</f>
        <v>4.9082796232027714E-2</v>
      </c>
      <c r="L43" s="10">
        <f>DONNEES!L45/DONNEES!L44-1</f>
        <v>1.0294117647058787E-2</v>
      </c>
      <c r="M43" s="10">
        <f>DONNEES!M45/DONNEES!M44-1</f>
        <v>3.160307843458332E-2</v>
      </c>
      <c r="N43" s="10">
        <f>DONNEES!N45/DONNEES!N44-1</f>
        <v>-3.424657534246478E-3</v>
      </c>
      <c r="O43" s="10">
        <f>DONNEES!O45/DONNEES!O44-1</f>
        <v>4.4776119402984982E-2</v>
      </c>
      <c r="P43" s="10">
        <f>DONNEES!P45/DONNEES!P44-1</f>
        <v>9.0361445783133654E-3</v>
      </c>
      <c r="Q43" s="10">
        <f>DONNEES!Q45/DONNEES!Q44-1</f>
        <v>1.8609372356623854E-3</v>
      </c>
      <c r="R43" s="10">
        <f>DONNEES!R45/DONNEES!R44-1</f>
        <v>3.1484257871064347E-2</v>
      </c>
      <c r="S43" s="10">
        <f>DONNEES!S45/DONNEES!S44-1</f>
        <v>-6.8258834920122635E-2</v>
      </c>
      <c r="T43" s="10">
        <f>DONNEES!T45/DONNEES!T44-1</f>
        <v>1.9934906427990118E-2</v>
      </c>
      <c r="U43" s="10">
        <f>DONNEES!U45/DONNEES!U44-1</f>
        <v>-4.7393364928910442E-3</v>
      </c>
      <c r="V43" s="10">
        <f>DONNEES!V45/DONNEES!V44-1</f>
        <v>2.5593471810088975E-2</v>
      </c>
      <c r="W43" s="10">
        <f>DONNEES!W45/DONNEES!W44-1</f>
        <v>1.4160631283104408E-2</v>
      </c>
      <c r="X43" s="10">
        <f>DONNEES!X45/DONNEES!X44-1</f>
        <v>1.8821695066265631E-2</v>
      </c>
      <c r="Y43" s="10">
        <f>DONNEES!Y45/DONNEES!Y44-1</f>
        <v>1.1551448373911644E-2</v>
      </c>
      <c r="Z43" s="10">
        <f>DONNEES!Z45/DONNEES!Z44-1</f>
        <v>-1.7715684862451453E-2</v>
      </c>
      <c r="AA43" s="10">
        <f>DONNEES!AA45/DONNEES!AA44-1</f>
        <v>2.9842647856754834E-3</v>
      </c>
      <c r="AB43" s="10">
        <f>DONNEES!AB45/DONNEES!AB44-1</f>
        <v>1.5722917924777313E-2</v>
      </c>
      <c r="AC43" s="10">
        <f>DONNEES!AC45/DONNEES!AC44-1</f>
        <v>1.6243867577283355E-2</v>
      </c>
    </row>
    <row r="44" spans="2:29">
      <c r="B44" s="10"/>
      <c r="C44" s="10">
        <f>DONNEES!C46/DONNEES!C45-1</f>
        <v>-3.1855588001062918E-3</v>
      </c>
      <c r="D44" s="10">
        <f>DONNEES!D46/DONNEES!D45-1</f>
        <v>4.7454702329594589E-3</v>
      </c>
      <c r="E44" s="10">
        <f>DONNEES!E46/DONNEES!E45-1</f>
        <v>-2.6768642447418722E-2</v>
      </c>
      <c r="F44" s="10">
        <f>DONNEES!F46/DONNEES!F45-1</f>
        <v>8.19672131147553E-3</v>
      </c>
      <c r="G44" s="10">
        <f>DONNEES!G46/DONNEES!G45-1</f>
        <v>-8.9933733038813912E-3</v>
      </c>
      <c r="H44" s="10">
        <f>DONNEES!H46/DONNEES!H45-1</f>
        <v>-1.7355371900826366E-2</v>
      </c>
      <c r="I44" s="10">
        <f>DONNEES!I46/DONNEES!I45-1</f>
        <v>-2.1167132147581924E-2</v>
      </c>
      <c r="J44" s="10">
        <f>DONNEES!J46/DONNEES!J45-1</f>
        <v>3.8763617937674244E-2</v>
      </c>
      <c r="K44" s="10">
        <f>DONNEES!K46/DONNEES!K45-1</f>
        <v>-6.1436672967862815E-3</v>
      </c>
      <c r="L44" s="10">
        <f>DONNEES!L46/DONNEES!L45-1</f>
        <v>1.8922852983988436E-2</v>
      </c>
      <c r="M44" s="10">
        <f>DONNEES!M46/DONNEES!M45-1</f>
        <v>-8.8888888888889461E-3</v>
      </c>
      <c r="N44" s="10">
        <f>DONNEES!N46/DONNEES!N45-1</f>
        <v>-2.0618556701030966E-2</v>
      </c>
      <c r="O44" s="10">
        <f>DONNEES!O46/DONNEES!O45-1</f>
        <v>-5.7142857142857051E-2</v>
      </c>
      <c r="P44" s="10">
        <f>DONNEES!P46/DONNEES!P45-1</f>
        <v>-1.7057569296375252E-2</v>
      </c>
      <c r="Q44" s="10">
        <f>DONNEES!Q46/DONNEES!Q45-1</f>
        <v>1.3171225937183451E-2</v>
      </c>
      <c r="R44" s="10">
        <f>DONNEES!R46/DONNEES!R45-1</f>
        <v>-5.1962209302325646E-2</v>
      </c>
      <c r="S44" s="10">
        <f>DONNEES!S46/DONNEES!S45-1</f>
        <v>-2.7364045722203079E-2</v>
      </c>
      <c r="T44" s="10">
        <f>DONNEES!T46/DONNEES!T45-1</f>
        <v>2.3800026592208479E-2</v>
      </c>
      <c r="U44" s="10">
        <f>DONNEES!U46/DONNEES!U45-1</f>
        <v>-3.9047619047619109E-2</v>
      </c>
      <c r="V44" s="10">
        <f>DONNEES!V46/DONNEES!V45-1</f>
        <v>-6.7631103074140997E-2</v>
      </c>
      <c r="W44" s="10">
        <f>DONNEES!W46/DONNEES!W45-1</f>
        <v>-5.5425282455765501E-3</v>
      </c>
      <c r="X44" s="10">
        <f>DONNEES!X46/DONNEES!X45-1</f>
        <v>-3.0170529077394037E-2</v>
      </c>
      <c r="Y44" s="10">
        <f>DONNEES!Y46/DONNEES!Y45-1</f>
        <v>-3.2501756851721852E-2</v>
      </c>
      <c r="Z44" s="10">
        <f>DONNEES!Z46/DONNEES!Z45-1</f>
        <v>-2.4926686217008887E-2</v>
      </c>
      <c r="AA44" s="10">
        <f>DONNEES!AA46/DONNEES!AA45-1</f>
        <v>-1.2983500135244741E-2</v>
      </c>
      <c r="AB44" s="10">
        <f>DONNEES!AB46/DONNEES!AB45-1</f>
        <v>-2.0463745207147332E-2</v>
      </c>
      <c r="AC44" s="10">
        <f>DONNEES!AC46/DONNEES!AC45-1</f>
        <v>-2.3897019944586595E-2</v>
      </c>
    </row>
    <row r="45" spans="2:29">
      <c r="B45" s="10"/>
      <c r="C45" s="10">
        <f>DONNEES!C47/DONNEES!C46-1</f>
        <v>-3.4620505992009054E-3</v>
      </c>
      <c r="D45" s="10">
        <f>DONNEES!D47/DONNEES!D46-1</f>
        <v>-4.8232431658794872E-2</v>
      </c>
      <c r="E45" s="10">
        <f>DONNEES!E47/DONNEES!E46-1</f>
        <v>5.6974459724950854E-2</v>
      </c>
      <c r="F45" s="10">
        <f>DONNEES!F47/DONNEES!F46-1</f>
        <v>-2.0325203252032908E-3</v>
      </c>
      <c r="G45" s="10">
        <f>DONNEES!G47/DONNEES!G46-1</f>
        <v>7.3236745741123155E-3</v>
      </c>
      <c r="H45" s="10">
        <f>DONNEES!H47/DONNEES!H46-1</f>
        <v>-5.046257359125339E-3</v>
      </c>
      <c r="I45" s="10">
        <f>DONNEES!I47/DONNEES!I46-1</f>
        <v>-8.2594984231866286E-3</v>
      </c>
      <c r="J45" s="10">
        <f>DONNEES!J47/DONNEES!J46-1</f>
        <v>3.4146341463414664E-2</v>
      </c>
      <c r="K45" s="10">
        <f>DONNEES!K47/DONNEES!K46-1</f>
        <v>4.3271516880646566E-2</v>
      </c>
      <c r="L45" s="10">
        <f>DONNEES!L47/DONNEES!L46-1</f>
        <v>4.0000000000000036E-2</v>
      </c>
      <c r="M45" s="10">
        <f>DONNEES!M47/DONNEES!M46-1</f>
        <v>3.9237668161435035E-2</v>
      </c>
      <c r="N45" s="10">
        <f>DONNEES!N47/DONNEES!N46-1</f>
        <v>3.5087719298245723E-3</v>
      </c>
      <c r="O45" s="10">
        <f>DONNEES!O47/DONNEES!O46-1</f>
        <v>2.3310023310023631E-3</v>
      </c>
      <c r="P45" s="10">
        <f>DONNEES!P47/DONNEES!P46-1</f>
        <v>-2.1691973969631184E-2</v>
      </c>
      <c r="Q45" s="10">
        <f>DONNEES!Q47/DONNEES!Q46-1</f>
        <v>-2.1666666666667611E-3</v>
      </c>
      <c r="R45" s="10">
        <f>DONNEES!R47/DONNEES!R46-1</f>
        <v>-1.3926153059920621E-2</v>
      </c>
      <c r="S45" s="10">
        <f>DONNEES!S47/DONNEES!S46-1</f>
        <v>8.7072649572649485E-2</v>
      </c>
      <c r="T45" s="10">
        <f>DONNEES!T47/DONNEES!T46-1</f>
        <v>1.298701298701288E-2</v>
      </c>
      <c r="U45" s="10">
        <f>DONNEES!U47/DONNEES!U46-1</f>
        <v>1.3131813676907855E-2</v>
      </c>
      <c r="V45" s="10">
        <f>DONNEES!V47/DONNEES!V46-1</f>
        <v>3.1807602792862655E-2</v>
      </c>
      <c r="W45" s="10">
        <f>DONNEES!W47/DONNEES!W46-1</f>
        <v>2.4008574490889778E-2</v>
      </c>
      <c r="X45" s="10">
        <f>DONNEES!X47/DONNEES!X46-1</f>
        <v>3.8322813345356144E-2</v>
      </c>
      <c r="Y45" s="10">
        <f>DONNEES!Y47/DONNEES!Y46-1</f>
        <v>-2.7056473579081142E-2</v>
      </c>
      <c r="Z45" s="10">
        <f>DONNEES!Z47/DONNEES!Z46-1</f>
        <v>-6.0150375939850287E-3</v>
      </c>
      <c r="AA45" s="10">
        <f>DONNEES!AA47/DONNEES!AA46-1</f>
        <v>3.9873938065223324E-2</v>
      </c>
      <c r="AB45" s="10">
        <f>DONNEES!AB47/DONNEES!AB46-1</f>
        <v>1.8979497635740472E-2</v>
      </c>
      <c r="AC45" s="10">
        <f>DONNEES!AC47/DONNEES!AC46-1</f>
        <v>1.9254676890325007E-2</v>
      </c>
    </row>
    <row r="46" spans="2:29">
      <c r="B46" s="10"/>
      <c r="C46" s="10">
        <f>DONNEES!C48/DONNEES!C47-1</f>
        <v>-4.0085515766968838E-3</v>
      </c>
      <c r="D46" s="10">
        <f>DONNEES!D48/DONNEES!D47-1</f>
        <v>0.1066165413533835</v>
      </c>
      <c r="E46" s="10">
        <f>DONNEES!E48/DONNEES!E47-1</f>
        <v>2.0817843866171026E-2</v>
      </c>
      <c r="F46" s="10">
        <f>DONNEES!F48/DONNEES!F47-1</f>
        <v>1.7515274949083448E-2</v>
      </c>
      <c r="G46" s="10">
        <f>DONNEES!G48/DONNEES!G47-1</f>
        <v>-2.6394815868500121E-2</v>
      </c>
      <c r="H46" s="10">
        <f>DONNEES!H48/DONNEES!H47-1</f>
        <v>-9.2983939137785132E-3</v>
      </c>
      <c r="I46" s="10">
        <f>DONNEES!I48/DONNEES!I47-1</f>
        <v>-6.6626287098729975E-3</v>
      </c>
      <c r="J46" s="10">
        <f>DONNEES!J48/DONNEES!J47-1</f>
        <v>-3.8915094339622591E-2</v>
      </c>
      <c r="K46" s="10">
        <f>DONNEES!K48/DONNEES!K47-1</f>
        <v>2.0054694621695512E-2</v>
      </c>
      <c r="L46" s="10">
        <f>DONNEES!L48/DONNEES!L47-1</f>
        <v>4.5329670329670391E-2</v>
      </c>
      <c r="M46" s="10">
        <f>DONNEES!M48/DONNEES!M47-1</f>
        <v>4.7773154569270559E-3</v>
      </c>
      <c r="N46" s="10">
        <f>DONNEES!N48/DONNEES!N47-1</f>
        <v>1.3986013986013957E-2</v>
      </c>
      <c r="O46" s="10">
        <f>DONNEES!O48/DONNEES!O47-1</f>
        <v>5.8139534883721034E-3</v>
      </c>
      <c r="P46" s="10">
        <f>DONNEES!P48/DONNEES!P47-1</f>
        <v>-2.882483370288258E-2</v>
      </c>
      <c r="Q46" s="10">
        <f>DONNEES!Q48/DONNEES!Q47-1</f>
        <v>2.6223484215800896E-2</v>
      </c>
      <c r="R46" s="10">
        <f>DONNEES!R48/DONNEES!R47-1</f>
        <v>-2.2026431718061845E-3</v>
      </c>
      <c r="S46" s="10">
        <f>DONNEES!S48/DONNEES!S47-1</f>
        <v>-6.5520065520063842E-4</v>
      </c>
      <c r="T46" s="10">
        <f>DONNEES!T48/DONNEES!T47-1</f>
        <v>3.2051282051282159E-2</v>
      </c>
      <c r="U46" s="10">
        <f>DONNEES!U48/DONNEES!U47-1</f>
        <v>3.7417461482025072E-2</v>
      </c>
      <c r="V46" s="10">
        <f>DONNEES!V48/DONNEES!V47-1</f>
        <v>-2.1052631578947434E-2</v>
      </c>
      <c r="W46" s="10">
        <f>DONNEES!W48/DONNEES!W47-1</f>
        <v>8.2792547624031876E-2</v>
      </c>
      <c r="X46" s="10">
        <f>DONNEES!X48/DONNEES!X47-1</f>
        <v>2.2145028224055396E-2</v>
      </c>
      <c r="Y46" s="10">
        <f>DONNEES!Y48/DONNEES!Y47-1</f>
        <v>5.3751399776035935E-2</v>
      </c>
      <c r="Z46" s="10">
        <f>DONNEES!Z48/DONNEES!Z47-1</f>
        <v>7.8668683812406215E-3</v>
      </c>
      <c r="AA46" s="10">
        <f>DONNEES!AA48/DONNEES!AA47-1</f>
        <v>3.7817894320727463E-2</v>
      </c>
      <c r="AB46" s="10">
        <f>DONNEES!AB48/DONNEES!AB47-1</f>
        <v>1.7773513434464761E-2</v>
      </c>
      <c r="AC46" s="10">
        <f>DONNEES!AC48/DONNEES!AC47-1</f>
        <v>1.7057382320271763E-2</v>
      </c>
    </row>
    <row r="47" spans="2:29">
      <c r="B47" s="10"/>
      <c r="C47" s="10">
        <f>DONNEES!C49/DONNEES!C48-1</f>
        <v>-3.8100348806010209E-2</v>
      </c>
      <c r="D47" s="10">
        <f>DONNEES!D49/DONNEES!D48-1</f>
        <v>4.0766408479413485E-3</v>
      </c>
      <c r="E47" s="10">
        <f>DONNEES!E49/DONNEES!E48-1</f>
        <v>-2.8769118718135478E-2</v>
      </c>
      <c r="F47" s="10">
        <f>DONNEES!F49/DONNEES!F48-1</f>
        <v>0.10048038430744577</v>
      </c>
      <c r="G47" s="10">
        <f>DONNEES!G49/DONNEES!G48-1</f>
        <v>3.4577922077922096E-2</v>
      </c>
      <c r="H47" s="10">
        <f>DONNEES!H49/DONNEES!H48-1</f>
        <v>8.3333333333333481E-2</v>
      </c>
      <c r="I47" s="10">
        <f>DONNEES!I49/DONNEES!I48-1</f>
        <v>2.6524390243902518E-2</v>
      </c>
      <c r="J47" s="10">
        <f>DONNEES!J49/DONNEES!J48-1</f>
        <v>9.2024539877300082E-3</v>
      </c>
      <c r="K47" s="10">
        <f>DONNEES!K49/DONNEES!K48-1</f>
        <v>1.2511170688114248E-2</v>
      </c>
      <c r="L47" s="10">
        <f>DONNEES!L49/DONNEES!L48-1</f>
        <v>-1.1826544021025009E-2</v>
      </c>
      <c r="M47" s="10">
        <f>DONNEES!M49/DONNEES!M48-1</f>
        <v>1.2423312883435678E-2</v>
      </c>
      <c r="N47" s="10">
        <f>DONNEES!N49/DONNEES!N48-1</f>
        <v>-4.482758620689653E-2</v>
      </c>
      <c r="O47" s="10">
        <f>DONNEES!O49/DONNEES!O48-1</f>
        <v>0</v>
      </c>
      <c r="P47" s="10">
        <f>DONNEES!P49/DONNEES!P48-1</f>
        <v>-1.826484018264829E-2</v>
      </c>
      <c r="Q47" s="10">
        <f>DONNEES!Q49/DONNEES!Q48-1</f>
        <v>5.7942708333333481E-2</v>
      </c>
      <c r="R47" s="10">
        <f>DONNEES!R49/DONNEES!R48-1</f>
        <v>5.8433969614333225E-3</v>
      </c>
      <c r="S47" s="10">
        <f>DONNEES!S49/DONNEES!S48-1</f>
        <v>-1.6554663169972117E-2</v>
      </c>
      <c r="T47" s="10">
        <f>DONNEES!T49/DONNEES!T48-1</f>
        <v>3.5155279503105596E-2</v>
      </c>
      <c r="U47" s="10">
        <f>DONNEES!U49/DONNEES!U48-1</f>
        <v>3.0645921735030557E-2</v>
      </c>
      <c r="V47" s="10">
        <f>DONNEES!V49/DONNEES!V48-1</f>
        <v>2.0353302611367141E-2</v>
      </c>
      <c r="W47" s="10">
        <f>DONNEES!W49/DONNEES!W48-1</f>
        <v>-6.2832286128564618E-3</v>
      </c>
      <c r="X47" s="10">
        <f>DONNEES!X49/DONNEES!X48-1</f>
        <v>1.9328802039082493E-2</v>
      </c>
      <c r="Y47" s="10">
        <f>DONNEES!Y49/DONNEES!Y48-1</f>
        <v>2.763018065887346E-2</v>
      </c>
      <c r="Z47" s="10">
        <f>DONNEES!Z49/DONNEES!Z48-1</f>
        <v>1.9513659561691821E-3</v>
      </c>
      <c r="AA47" s="10">
        <f>DONNEES!AA49/DONNEES!AA48-1</f>
        <v>2.7932960893854997E-3</v>
      </c>
      <c r="AB47" s="10">
        <f>DONNEES!AB49/DONNEES!AB48-1</f>
        <v>1.087108893125488E-2</v>
      </c>
      <c r="AC47" s="10">
        <f>DONNEES!AC49/DONNEES!AC48-1</f>
        <v>1.075673373622088E-2</v>
      </c>
    </row>
    <row r="48" spans="2:29">
      <c r="B48" s="10"/>
      <c r="C48" s="10">
        <f>DONNEES!C50/DONNEES!C49-1</f>
        <v>6.9735006973501434E-3</v>
      </c>
      <c r="D48" s="10">
        <f>DONNEES!D50/DONNEES!D49-1</f>
        <v>1.4886994180538515E-3</v>
      </c>
      <c r="E48" s="10">
        <f>DONNEES!E50/DONNEES!E49-1</f>
        <v>-1.9122609673790869E-2</v>
      </c>
      <c r="F48" s="10">
        <f>DONNEES!F50/DONNEES!F49-1</f>
        <v>-1.0913059294288763E-2</v>
      </c>
      <c r="G48" s="10">
        <f>DONNEES!G50/DONNEES!G49-1</f>
        <v>3.3265338145300527E-2</v>
      </c>
      <c r="H48" s="10">
        <f>DONNEES!H50/DONNEES!H49-1</f>
        <v>-9.1887634549751018E-3</v>
      </c>
      <c r="I48" s="10">
        <f>DONNEES!I50/DONNEES!I49-1</f>
        <v>2.6284526284526155E-2</v>
      </c>
      <c r="J48" s="10">
        <f>DONNEES!J50/DONNEES!J49-1</f>
        <v>-1.5319148936170257E-2</v>
      </c>
      <c r="K48" s="10">
        <f>DONNEES!K50/DONNEES!K49-1</f>
        <v>-6.1782877316858276E-3</v>
      </c>
      <c r="L48" s="10">
        <f>DONNEES!L50/DONNEES!L49-1</f>
        <v>-2.6595744680850686E-3</v>
      </c>
      <c r="M48" s="10">
        <f>DONNEES!M50/DONNEES!M49-1</f>
        <v>4.3326768671413385E-2</v>
      </c>
      <c r="N48" s="10">
        <f>DONNEES!N50/DONNEES!N49-1</f>
        <v>-1.4440433212996373E-2</v>
      </c>
      <c r="O48" s="10">
        <f>DONNEES!O50/DONNEES!O49-1</f>
        <v>1.0404624277456698E-2</v>
      </c>
      <c r="P48" s="10">
        <f>DONNEES!P50/DONNEES!P49-1</f>
        <v>-2.3255813953488857E-3</v>
      </c>
      <c r="Q48" s="10">
        <f>DONNEES!Q50/DONNEES!Q49-1</f>
        <v>-1.9230769230769273E-2</v>
      </c>
      <c r="R48" s="10">
        <f>DONNEES!R50/DONNEES!R49-1</f>
        <v>1.2909888974956818E-3</v>
      </c>
      <c r="S48" s="10">
        <f>DONNEES!S50/DONNEES!S49-1</f>
        <v>3.9666666666666739E-2</v>
      </c>
      <c r="T48" s="10">
        <f>DONNEES!T50/DONNEES!T49-1</f>
        <v>-2.9161166446657782E-2</v>
      </c>
      <c r="U48" s="10">
        <f>DONNEES!U50/DONNEES!U49-1</f>
        <v>-4.5516925892040261E-2</v>
      </c>
      <c r="V48" s="10">
        <f>DONNEES!V50/DONNEES!V49-1</f>
        <v>-1.1102747459540874E-2</v>
      </c>
      <c r="W48" s="10">
        <f>DONNEES!W50/DONNEES!W49-1</f>
        <v>-7.7821011673151474E-3</v>
      </c>
      <c r="X48" s="10">
        <f>DONNEES!X50/DONNEES!X49-1</f>
        <v>-3.1673265263596595E-2</v>
      </c>
      <c r="Y48" s="10">
        <f>DONNEES!Y50/DONNEES!Y49-1</f>
        <v>8.3074801792485387E-2</v>
      </c>
      <c r="Z48" s="10">
        <f>DONNEES!Z50/DONNEES!Z49-1</f>
        <v>1.1235955056179803E-2</v>
      </c>
      <c r="AA48" s="10">
        <f>DONNEES!AA50/DONNEES!AA49-1</f>
        <v>-2.8108381868827581E-2</v>
      </c>
      <c r="AB48" s="10">
        <f>DONNEES!AB50/DONNEES!AB49-1</f>
        <v>-8.8890121547879897E-3</v>
      </c>
      <c r="AC48" s="10">
        <f>DONNEES!AC50/DONNEES!AC49-1</f>
        <v>-9.0576806753969175E-3</v>
      </c>
    </row>
    <row r="49" spans="2:29">
      <c r="B49" s="10"/>
      <c r="C49" s="10">
        <f>DONNEES!C51/DONNEES!C50-1</f>
        <v>-1.6620498614958512E-2</v>
      </c>
      <c r="D49" s="10">
        <f>DONNEES!D51/DONNEES!D50-1</f>
        <v>-1.8783783783783869E-2</v>
      </c>
      <c r="E49" s="10">
        <f>DONNEES!E51/DONNEES!E50-1</f>
        <v>4.8929663608562768E-2</v>
      </c>
      <c r="F49" s="10">
        <f>DONNEES!F51/DONNEES!F50-1</f>
        <v>-1.1401250459727952E-2</v>
      </c>
      <c r="G49" s="10">
        <f>DONNEES!G51/DONNEES!G50-1</f>
        <v>-2.6271829916476697E-2</v>
      </c>
      <c r="H49" s="10">
        <f>DONNEES!H51/DONNEES!H50-1</f>
        <v>-1.5633280339162781E-2</v>
      </c>
      <c r="I49" s="10">
        <f>DONNEES!I51/DONNEES!I50-1</f>
        <v>2.604543481406596E-3</v>
      </c>
      <c r="J49" s="10">
        <f>DONNEES!J51/DONNEES!J50-1</f>
        <v>9.8901098901098994E-2</v>
      </c>
      <c r="K49" s="10">
        <f>DONNEES!K51/DONNEES!K50-1</f>
        <v>5.7726465364120738E-2</v>
      </c>
      <c r="L49" s="10">
        <f>DONNEES!L51/DONNEES!L50-1</f>
        <v>1.2000000000000011E-2</v>
      </c>
      <c r="M49" s="10">
        <f>DONNEES!M51/DONNEES!M50-1</f>
        <v>3.9059096849135999E-2</v>
      </c>
      <c r="N49" s="10">
        <f>DONNEES!N51/DONNEES!N50-1</f>
        <v>1.538461538461533E-2</v>
      </c>
      <c r="O49" s="10">
        <f>DONNEES!O51/DONNEES!O50-1</f>
        <v>-4.4622425629290641E-2</v>
      </c>
      <c r="P49" s="10">
        <f>DONNEES!P51/DONNEES!P50-1</f>
        <v>-2.3310023310023631E-3</v>
      </c>
      <c r="Q49" s="10">
        <f>DONNEES!Q51/DONNEES!Q50-1</f>
        <v>7.5294117647060066E-3</v>
      </c>
      <c r="R49" s="10">
        <f>DONNEES!R51/DONNEES!R50-1</f>
        <v>-1.9597730789066459E-2</v>
      </c>
      <c r="S49" s="10">
        <f>DONNEES!S51/DONNEES!S50-1</f>
        <v>3.8473869830073504E-3</v>
      </c>
      <c r="T49" s="10">
        <f>DONNEES!T51/DONNEES!T50-1</f>
        <v>-1.6440049443757876E-2</v>
      </c>
      <c r="U49" s="10">
        <f>DONNEES!U51/DONNEES!U50-1</f>
        <v>-7.1890726096333069E-3</v>
      </c>
      <c r="V49" s="10">
        <f>DONNEES!V51/DONNEES!V50-1</f>
        <v>2.3786869647954401E-2</v>
      </c>
      <c r="W49" s="10">
        <f>DONNEES!W51/DONNEES!W50-1</f>
        <v>3.6764705882353033E-2</v>
      </c>
      <c r="X49" s="10">
        <f>DONNEES!X51/DONNEES!X50-1</f>
        <v>3.3785237787820055E-2</v>
      </c>
      <c r="Y49" s="10">
        <f>DONNEES!Y51/DONNEES!Y50-1</f>
        <v>2.5779758115849871E-2</v>
      </c>
      <c r="Z49" s="10">
        <f>DONNEES!Z51/DONNEES!Z50-1</f>
        <v>1.1111111111111072E-2</v>
      </c>
      <c r="AA49" s="10">
        <f>DONNEES!AA51/DONNEES!AA50-1</f>
        <v>2.8530484627410146E-2</v>
      </c>
      <c r="AB49" s="10">
        <f>DONNEES!AB51/DONNEES!AB50-1</f>
        <v>2.1921632002014579E-2</v>
      </c>
      <c r="AC49" s="10">
        <f>DONNEES!AC51/DONNEES!AC50-1</f>
        <v>2.171122994652408E-2</v>
      </c>
    </row>
    <row r="50" spans="2:29">
      <c r="B50" s="10"/>
      <c r="C50" s="10">
        <f>DONNEES!C52/DONNEES!C51-1</f>
        <v>-6.1971830985915188E-3</v>
      </c>
      <c r="D50" s="10">
        <f>DONNEES!D52/DONNEES!D51-1</f>
        <v>0.17890097782674563</v>
      </c>
      <c r="E50" s="10">
        <f>DONNEES!E52/DONNEES!E51-1</f>
        <v>-3.4985422740524852E-2</v>
      </c>
      <c r="F50" s="10">
        <f>DONNEES!F52/DONNEES!F51-1</f>
        <v>-3.125E-2</v>
      </c>
      <c r="G50" s="10">
        <f>DONNEES!G52/DONNEES!G51-1</f>
        <v>1.5439800374298152E-2</v>
      </c>
      <c r="H50" s="10">
        <f>DONNEES!H52/DONNEES!H51-1</f>
        <v>-5.3835800807536915E-2</v>
      </c>
      <c r="I50" s="10">
        <f>DONNEES!I52/DONNEES!I51-1</f>
        <v>-1.4287776013854891E-2</v>
      </c>
      <c r="J50" s="10">
        <f>DONNEES!J52/DONNEES!J51-1</f>
        <v>-8.98876404494382E-2</v>
      </c>
      <c r="K50" s="10">
        <f>DONNEES!K52/DONNEES!K51-1</f>
        <v>-2.5188916876574319E-2</v>
      </c>
      <c r="L50" s="10">
        <f>DONNEES!L52/DONNEES!L51-1</f>
        <v>-3.5573122529644174E-2</v>
      </c>
      <c r="M50" s="10">
        <f>DONNEES!M52/DONNEES!M51-1</f>
        <v>-4.7931805477920753E-2</v>
      </c>
      <c r="N50" s="10">
        <f>DONNEES!N52/DONNEES!N51-1</f>
        <v>8.6580086580088089E-3</v>
      </c>
      <c r="O50" s="10">
        <f>DONNEES!O52/DONNEES!O51-1</f>
        <v>-1.5568862275448958E-2</v>
      </c>
      <c r="P50" s="10">
        <f>DONNEES!P52/DONNEES!P51-1</f>
        <v>-0.11682242990654201</v>
      </c>
      <c r="Q50" s="10">
        <f>DONNEES!Q52/DONNEES!Q51-1</f>
        <v>-6.071929005137755E-3</v>
      </c>
      <c r="R50" s="10">
        <f>DONNEES!R52/DONNEES!R51-1</f>
        <v>-1.1046817464492431E-2</v>
      </c>
      <c r="S50" s="10">
        <f>DONNEES!S52/DONNEES!S51-1</f>
        <v>-5.12615777706803E-2</v>
      </c>
      <c r="T50" s="10">
        <f>DONNEES!T52/DONNEES!T51-1</f>
        <v>-7.9175568681663089E-3</v>
      </c>
      <c r="U50" s="10">
        <f>DONNEES!U52/DONNEES!U51-1</f>
        <v>-3.644701906830794E-2</v>
      </c>
      <c r="V50" s="10">
        <f>DONNEES!V52/DONNEES!V51-1</f>
        <v>-1</v>
      </c>
      <c r="W50" s="10">
        <f>DONNEES!W52/DONNEES!W51-1</f>
        <v>-1</v>
      </c>
      <c r="X50" s="10">
        <f>DONNEES!X52/DONNEES!X51-1</f>
        <v>-1</v>
      </c>
      <c r="Y50" s="10">
        <f>DONNEES!Y52/DONNEES!Y51-1</f>
        <v>-1</v>
      </c>
      <c r="Z50" s="10">
        <f>DONNEES!Z52/DONNEES!Z51-1</f>
        <v>-1</v>
      </c>
      <c r="AA50" s="10">
        <f>DONNEES!AA52/DONNEES!AA51-1</f>
        <v>-1</v>
      </c>
      <c r="AB50" s="10">
        <f>DONNEES!AB52/DONNEES!AB51-1</f>
        <v>-2.1971665143471153E-2</v>
      </c>
      <c r="AC50" s="10">
        <f>DONNEES!AC52/DONNEES!AC51-1</f>
        <v>-1</v>
      </c>
    </row>
    <row r="51" spans="2:29">
      <c r="B51" s="10"/>
      <c r="C51" s="10">
        <f>DONNEES!C53/DONNEES!C52-1</f>
        <v>-5.6689342403637433E-4</v>
      </c>
      <c r="D51" s="10">
        <f>DONNEES!D53/DONNEES!D52-1</f>
        <v>-2.5584112149532823E-2</v>
      </c>
      <c r="E51" s="10">
        <f>DONNEES!E53/DONNEES!E52-1</f>
        <v>-3.0589123867069468E-2</v>
      </c>
      <c r="F51" s="10">
        <f>DONNEES!F53/DONNEES!F52-1</f>
        <v>-4.6082949308754451E-3</v>
      </c>
      <c r="G51" s="10">
        <f>DONNEES!G53/DONNEES!G52-1</f>
        <v>3.409614498540936E-2</v>
      </c>
      <c r="H51" s="10">
        <f>DONNEES!H53/DONNEES!H52-1</f>
        <v>2.1906116642958828E-2</v>
      </c>
      <c r="I51" s="10">
        <f>DONNEES!I53/DONNEES!I52-1</f>
        <v>4.5387994143484267E-3</v>
      </c>
      <c r="J51" s="10">
        <f>DONNEES!J53/DONNEES!J52-1</f>
        <v>-1.2345679012345734E-2</v>
      </c>
      <c r="K51" s="10">
        <f>DONNEES!K53/DONNEES!K52-1</f>
        <v>2.842377260981932E-2</v>
      </c>
      <c r="L51" s="10">
        <f>DONNEES!L53/DONNEES!L52-1</f>
        <v>5.1912568306010876E-2</v>
      </c>
      <c r="M51" s="10">
        <f>DONNEES!M53/DONNEES!M52-1</f>
        <v>4.2712461470717944E-2</v>
      </c>
      <c r="N51" s="10">
        <f>DONNEES!N53/DONNEES!N52-1</f>
        <v>-4.0772532188841248E-2</v>
      </c>
      <c r="O51" s="10">
        <f>DONNEES!O53/DONNEES!O52-1</f>
        <v>-4.8661800486619056E-3</v>
      </c>
      <c r="P51" s="10">
        <f>DONNEES!P53/DONNEES!P52-1</f>
        <v>1.3227513227513255E-2</v>
      </c>
      <c r="Q51" s="10">
        <f>DONNEES!Q53/DONNEES!Q52-1</f>
        <v>-1.0338345864661758E-2</v>
      </c>
      <c r="R51" s="10">
        <f>DONNEES!R53/DONNEES!R52-1</f>
        <v>1.6489361702127558E-2</v>
      </c>
      <c r="S51" s="10">
        <f>DONNEES!S53/DONNEES!S52-1</f>
        <v>6.5645514223193757E-3</v>
      </c>
      <c r="T51" s="10">
        <f>DONNEES!T53/DONNEES!T52-1</f>
        <v>1.0640993159361622E-2</v>
      </c>
      <c r="U51" s="10">
        <f>DONNEES!U53/DONNEES!U52-1</f>
        <v>-8.7675350701402754E-3</v>
      </c>
      <c r="V51" s="10"/>
      <c r="W51" s="10"/>
      <c r="X51" s="10"/>
      <c r="Y51" s="10"/>
      <c r="Z51" s="10"/>
      <c r="AA51" s="10"/>
      <c r="AB51" s="10">
        <f>DONNEES!AB53/DONNEES!AB52-1</f>
        <v>6.6076365799880854E-3</v>
      </c>
      <c r="AC51" s="10"/>
    </row>
    <row r="52" spans="2:29">
      <c r="B52" s="10"/>
      <c r="C52" s="10">
        <f>DONNEES!C54/DONNEES!C53-1</f>
        <v>-2.5241066364152021E-2</v>
      </c>
      <c r="D52" s="10">
        <f>DONNEES!D54/DONNEES!D53-1</f>
        <v>-2.4217719697878004E-2</v>
      </c>
      <c r="E52" s="10">
        <f>DONNEES!E54/DONNEES!E53-1</f>
        <v>-7.4016361511492046E-2</v>
      </c>
      <c r="F52" s="10">
        <f>DONNEES!F54/DONNEES!F53-1</f>
        <v>9.2592592592593004E-3</v>
      </c>
      <c r="G52" s="10">
        <f>DONNEES!G54/DONNEES!G53-1</f>
        <v>-3.2377840487152754E-2</v>
      </c>
      <c r="H52" s="10">
        <f>DONNEES!H54/DONNEES!H53-1</f>
        <v>-2.75612472160357E-2</v>
      </c>
      <c r="I52" s="10">
        <f>DONNEES!I54/DONNEES!I53-1</f>
        <v>-3.6437837049992927E-3</v>
      </c>
      <c r="J52" s="10">
        <f>DONNEES!J54/DONNEES!J53-1</f>
        <v>-3.7499999999999978E-2</v>
      </c>
      <c r="K52" s="10">
        <f>DONNEES!K54/DONNEES!K53-1</f>
        <v>3.7688442211054607E-3</v>
      </c>
      <c r="L52" s="10">
        <f>DONNEES!L54/DONNEES!L53-1</f>
        <v>-2.4675324675324739E-2</v>
      </c>
      <c r="M52" s="10">
        <f>DONNEES!M54/DONNEES!M53-1</f>
        <v>2.0270270270270174E-2</v>
      </c>
      <c r="N52" s="10">
        <f>DONNEES!N54/DONNEES!N53-1</f>
        <v>-3.1319910514541416E-2</v>
      </c>
      <c r="O52" s="10">
        <f>DONNEES!O54/DONNEES!O53-1</f>
        <v>-4.8899755501221609E-3</v>
      </c>
      <c r="P52" s="10">
        <f>DONNEES!P54/DONNEES!P53-1</f>
        <v>-6.2663185378588615E-3</v>
      </c>
      <c r="Q52" s="10">
        <f>DONNEES!Q54/DONNEES!Q53-1</f>
        <v>8.2304526748970819E-3</v>
      </c>
      <c r="R52" s="10">
        <f>DONNEES!R54/DONNEES!R53-1</f>
        <v>-4.7095761381475643E-2</v>
      </c>
      <c r="S52" s="10">
        <f>DONNEES!S54/DONNEES!S53-1</f>
        <v>-1.6387959866220658E-2</v>
      </c>
      <c r="T52" s="10">
        <f>DONNEES!T54/DONNEES!T53-1</f>
        <v>-9.7768864377036913E-3</v>
      </c>
      <c r="U52" s="10">
        <f>DONNEES!U54/DONNEES!U53-1</f>
        <v>-2.0975486479656302E-2</v>
      </c>
      <c r="V52" s="10"/>
      <c r="W52" s="10"/>
      <c r="X52" s="10"/>
      <c r="Y52" s="10"/>
      <c r="Z52" s="10"/>
      <c r="AA52" s="10"/>
      <c r="AB52" s="10">
        <f>DONNEES!AB54/DONNEES!AB53-1</f>
        <v>-2.9754744139796507E-2</v>
      </c>
      <c r="AC52" s="10"/>
    </row>
    <row r="53" spans="2:29">
      <c r="B53" s="10"/>
      <c r="C53" s="10">
        <f>DONNEES!C55/DONNEES!C54-1</f>
        <v>9.0194937445446932E-3</v>
      </c>
      <c r="D53" s="10">
        <f>DONNEES!D55/DONNEES!D54-1</f>
        <v>-4.7917434574271667E-3</v>
      </c>
      <c r="E53" s="10">
        <f>DONNEES!E55/DONNEES!E54-1</f>
        <v>-1.2200252419015567E-2</v>
      </c>
      <c r="F53" s="10">
        <f>DONNEES!F55/DONNEES!F54-1</f>
        <v>9.6330275229357776E-2</v>
      </c>
      <c r="G53" s="10">
        <f>DONNEES!G55/DONNEES!G54-1</f>
        <v>-2.931696085955493E-2</v>
      </c>
      <c r="H53" s="10">
        <f>DONNEES!H55/DONNEES!H54-1</f>
        <v>1.4600629831090783E-2</v>
      </c>
      <c r="I53" s="10">
        <f>DONNEES!I55/DONNEES!I54-1</f>
        <v>3.7448800468109944E-2</v>
      </c>
      <c r="J53" s="10">
        <f>DONNEES!J55/DONNEES!J54-1</f>
        <v>6.4935064935065512E-3</v>
      </c>
      <c r="K53" s="10">
        <f>DONNEES!K55/DONNEES!K54-1</f>
        <v>1.5435961618690097E-2</v>
      </c>
      <c r="L53" s="10">
        <f>DONNEES!L55/DONNEES!L54-1</f>
        <v>2.3968042609853635E-2</v>
      </c>
      <c r="M53" s="10">
        <f>DONNEES!M55/DONNEES!M54-1</f>
        <v>5.0220750551876359E-2</v>
      </c>
      <c r="N53" s="10">
        <f>DONNEES!N55/DONNEES!N54-1</f>
        <v>7.698229407235857E-4</v>
      </c>
      <c r="O53" s="10">
        <f>DONNEES!O55/DONNEES!O54-1</f>
        <v>-1.3513513513513709E-2</v>
      </c>
      <c r="P53" s="10">
        <f>DONNEES!P55/DONNEES!P54-1</f>
        <v>-2.1019442984762104E-3</v>
      </c>
      <c r="Q53" s="10">
        <f>DONNEES!Q55/DONNEES!Q54-1</f>
        <v>5.0235478806905931E-3</v>
      </c>
      <c r="R53" s="10">
        <f>DONNEES!R55/DONNEES!R54-1</f>
        <v>-9.1021416803954036E-2</v>
      </c>
      <c r="S53" s="10">
        <f>DONNEES!S55/DONNEES!S54-1</f>
        <v>-4.4202652159128775E-3</v>
      </c>
      <c r="T53" s="10">
        <f>DONNEES!T55/DONNEES!T54-1</f>
        <v>1.0886075949367191E-2</v>
      </c>
      <c r="U53" s="10">
        <f>DONNEES!U55/DONNEES!U54-1</f>
        <v>-5.1109963861641794E-2</v>
      </c>
      <c r="V53" s="10"/>
      <c r="W53" s="10"/>
      <c r="X53" s="10"/>
      <c r="Y53" s="10"/>
      <c r="Z53" s="10"/>
      <c r="AA53" s="10"/>
      <c r="AB53" s="10">
        <f>DONNEES!AB55/DONNEES!AB54-1</f>
        <v>1.0044434888554443E-2</v>
      </c>
      <c r="AC53" s="10"/>
    </row>
    <row r="54" spans="2:29">
      <c r="B54" s="10"/>
      <c r="C54" s="10">
        <f>DONNEES!C56/DONNEES!C55-1</f>
        <v>8.3621683967705085E-3</v>
      </c>
      <c r="D54" s="10">
        <f>DONNEES!D56/DONNEES!D55-1</f>
        <v>4.1481481481481453E-2</v>
      </c>
      <c r="E54" s="10">
        <f>DONNEES!E56/DONNEES!E55-1</f>
        <v>8.1345826235093677E-2</v>
      </c>
      <c r="F54" s="10">
        <f>DONNEES!F56/DONNEES!F55-1</f>
        <v>-6.2761506276151069E-3</v>
      </c>
      <c r="G54" s="10">
        <f>DONNEES!G56/DONNEES!G55-1</f>
        <v>1.0278304870335209E-2</v>
      </c>
      <c r="H54" s="10">
        <f>DONNEES!H56/DONNEES!H55-1</f>
        <v>3.9785553047404054E-2</v>
      </c>
      <c r="I54" s="10">
        <f>DONNEES!I56/DONNEES!I55-1</f>
        <v>-2.4393683023124724E-2</v>
      </c>
      <c r="J54" s="10">
        <f>DONNEES!J56/DONNEES!J55-1</f>
        <v>5.8064516129032295E-2</v>
      </c>
      <c r="K54" s="10">
        <f>DONNEES!K56/DONNEES!K55-1</f>
        <v>-1.6433853738702098E-3</v>
      </c>
      <c r="L54" s="10">
        <f>DONNEES!L56/DONNEES!L55-1</f>
        <v>7.0221066319895886E-2</v>
      </c>
      <c r="M54" s="10">
        <f>DONNEES!M56/DONNEES!M55-1</f>
        <v>1.3137151865475483E-2</v>
      </c>
      <c r="N54" s="10">
        <f>DONNEES!N56/DONNEES!N55-1</f>
        <v>-7.692307692307665E-3</v>
      </c>
      <c r="O54" s="10">
        <f>DONNEES!O56/DONNEES!O55-1</f>
        <v>1.2453300124533273E-2</v>
      </c>
      <c r="P54" s="10">
        <f>DONNEES!P56/DONNEES!P55-1</f>
        <v>3.4755134281200695E-2</v>
      </c>
      <c r="Q54" s="10">
        <f>DONNEES!Q56/DONNEES!Q55-1</f>
        <v>1.7182130584192379E-3</v>
      </c>
      <c r="R54" s="10">
        <f>DONNEES!R56/DONNEES!R55-1</f>
        <v>-4.0628303881588779E-2</v>
      </c>
      <c r="S54" s="10">
        <f>DONNEES!S56/DONNEES!S55-1</f>
        <v>6.5232240437158362E-2</v>
      </c>
      <c r="T54" s="10">
        <f>DONNEES!T56/DONNEES!T55-1</f>
        <v>-8.1392436764338161E-3</v>
      </c>
      <c r="U54" s="10">
        <f>DONNEES!U56/DONNEES!U55-1</f>
        <v>4.0533188248095708E-2</v>
      </c>
      <c r="V54" s="10"/>
      <c r="W54" s="10"/>
      <c r="X54" s="10"/>
      <c r="Y54" s="10"/>
      <c r="Z54" s="10"/>
      <c r="AA54" s="10"/>
      <c r="AB54" s="10">
        <f>DONNEES!AB56/DONNEES!AB55-1</f>
        <v>2.5111490333956432E-2</v>
      </c>
      <c r="AC54" s="10"/>
    </row>
    <row r="55" spans="2:29">
      <c r="B55" s="10"/>
      <c r="C55" s="10">
        <f>DONNEES!C57/DONNEES!C56-1</f>
        <v>6.8630254503860844E-3</v>
      </c>
      <c r="D55" s="10">
        <f>DONNEES!D57/DONNEES!D56-1</f>
        <v>-1.2565196775723098E-2</v>
      </c>
      <c r="E55" s="10">
        <f>DONNEES!E57/DONNEES!E56-1</f>
        <v>-3.938558487593613E-3</v>
      </c>
      <c r="F55" s="10">
        <f>DONNEES!F57/DONNEES!F56-1</f>
        <v>-1.0526315789473717E-2</v>
      </c>
      <c r="G55" s="10">
        <f>DONNEES!G57/DONNEES!G56-1</f>
        <v>-5.0086085459383201E-3</v>
      </c>
      <c r="H55" s="10">
        <f>DONNEES!H57/DONNEES!H56-1</f>
        <v>2.6865671641790989E-2</v>
      </c>
      <c r="I55" s="10">
        <f>DONNEES!I57/DONNEES!I56-1</f>
        <v>8.238184708773133E-3</v>
      </c>
      <c r="J55" s="10">
        <f>DONNEES!J57/DONNEES!J56-1</f>
        <v>2.4390243902439046E-3</v>
      </c>
      <c r="K55" s="10">
        <f>DONNEES!K57/DONNEES!K56-1</f>
        <v>1.3991769547325061E-2</v>
      </c>
      <c r="L55" s="10">
        <f>DONNEES!L57/DONNEES!L56-1</f>
        <v>-3.6452004860269005E-3</v>
      </c>
      <c r="M55" s="10">
        <f>DONNEES!M57/DONNEES!M56-1</f>
        <v>2.5933609958506132E-4</v>
      </c>
      <c r="N55" s="10">
        <f>DONNEES!N57/DONNEES!N56-1</f>
        <v>-2.0155038759689936E-2</v>
      </c>
      <c r="O55" s="10">
        <f>DONNEES!O57/DONNEES!O56-1</f>
        <v>-1.7220172201722117E-2</v>
      </c>
      <c r="P55" s="10">
        <f>DONNEES!P57/DONNEES!P56-1</f>
        <v>-0.16132315521628493</v>
      </c>
      <c r="Q55" s="10">
        <f>DONNEES!Q57/DONNEES!Q56-1</f>
        <v>1.9491657570559706E-2</v>
      </c>
      <c r="R55" s="10">
        <f>DONNEES!R57/DONNEES!R56-1</f>
        <v>4.0302267002518821E-2</v>
      </c>
      <c r="S55" s="10">
        <f>DONNEES!S57/DONNEES!S56-1</f>
        <v>9.9390830394356922E-3</v>
      </c>
      <c r="T55" s="10">
        <f>DONNEES!T57/DONNEES!T56-1</f>
        <v>3.0804191389976143E-2</v>
      </c>
      <c r="U55" s="10">
        <f>DONNEES!U57/DONNEES!U56-1</f>
        <v>-2.2483660130718897E-2</v>
      </c>
      <c r="V55" s="10"/>
      <c r="W55" s="10"/>
      <c r="X55" s="10"/>
      <c r="Y55" s="10"/>
      <c r="Z55" s="10"/>
      <c r="AA55" s="10"/>
      <c r="AB55" s="10">
        <f>DONNEES!AB57/DONNEES!AB56-1</f>
        <v>4.0492695740654838E-3</v>
      </c>
      <c r="AC55" s="10"/>
    </row>
    <row r="56" spans="2:29">
      <c r="B56" s="10"/>
      <c r="C56" s="10">
        <f>DONNEES!C58/DONNEES!C57-1</f>
        <v>-7.6682760579381837E-3</v>
      </c>
      <c r="D56" s="10">
        <f>DONNEES!D58/DONNEES!D57-1</f>
        <v>-5.0420168067226712E-3</v>
      </c>
      <c r="E56" s="10">
        <f>DONNEES!E58/DONNEES!E57-1</f>
        <v>1.4630288651640955E-2</v>
      </c>
      <c r="F56" s="10">
        <f>DONNEES!F58/DONNEES!F57-1</f>
        <v>9.2198581560283266E-3</v>
      </c>
      <c r="G56" s="10">
        <f>DONNEES!G58/DONNEES!G57-1</f>
        <v>-8.9664936290703157E-3</v>
      </c>
      <c r="H56" s="10">
        <f>DONNEES!H58/DONNEES!H57-1</f>
        <v>3.858350951374212E-2</v>
      </c>
      <c r="I56" s="10">
        <f>DONNEES!I58/DONNEES!I57-1</f>
        <v>1.7775229357798183E-2</v>
      </c>
      <c r="J56" s="10">
        <f>DONNEES!J58/DONNEES!J57-1</f>
        <v>-6.8126520681265346E-3</v>
      </c>
      <c r="K56" s="10">
        <f>DONNEES!K58/DONNEES!K57-1</f>
        <v>3.8961038961038863E-2</v>
      </c>
      <c r="L56" s="10">
        <f>DONNEES!L58/DONNEES!L57-1</f>
        <v>0</v>
      </c>
      <c r="M56" s="10">
        <f>DONNEES!M58/DONNEES!M57-1</f>
        <v>1.3093077521389773E-2</v>
      </c>
      <c r="N56" s="10">
        <f>DONNEES!N58/DONNEES!N57-1</f>
        <v>3.7974683544303778E-2</v>
      </c>
      <c r="O56" s="10">
        <f>DONNEES!O58/DONNEES!O57-1</f>
        <v>-2.0025031289111372E-2</v>
      </c>
      <c r="P56" s="10">
        <f>DONNEES!P58/DONNEES!P57-1</f>
        <v>-4.2475728155340065E-3</v>
      </c>
      <c r="Q56" s="10">
        <f>DONNEES!Q58/DONNEES!Q57-1</f>
        <v>1.40715815234016E-2</v>
      </c>
      <c r="R56" s="10">
        <f>DONNEES!R58/DONNEES!R57-1</f>
        <v>-3.7227602905569035E-2</v>
      </c>
      <c r="S56" s="10">
        <f>DONNEES!S58/DONNEES!S57-1</f>
        <v>9.682539682539737E-3</v>
      </c>
      <c r="T56" s="10">
        <f>DONNEES!T58/DONNEES!T57-1</f>
        <v>1.0410287813839458E-2</v>
      </c>
      <c r="U56" s="10">
        <f>DONNEES!U58/DONNEES!U57-1</f>
        <v>1.5779620219309898E-2</v>
      </c>
      <c r="V56" s="10"/>
      <c r="W56" s="10"/>
      <c r="X56" s="10"/>
      <c r="Y56" s="10"/>
      <c r="Z56" s="10"/>
      <c r="AA56" s="10"/>
      <c r="AB56" s="10">
        <f>DONNEES!AB58/DONNEES!AB57-1</f>
        <v>8.6794364915496747E-3</v>
      </c>
      <c r="AC56" s="10"/>
    </row>
    <row r="57" spans="2:29">
      <c r="B57" s="10"/>
      <c r="C57" s="10">
        <f>DONNEES!C59/DONNEES!C58-1</f>
        <v>8.2999427590153552E-3</v>
      </c>
      <c r="D57" s="10">
        <f>DONNEES!D59/DONNEES!D58-1</f>
        <v>-2.413127413127425E-2</v>
      </c>
      <c r="E57" s="10">
        <f>DONNEES!E59/DONNEES!E58-1</f>
        <v>-2.9618082618862118E-2</v>
      </c>
      <c r="F57" s="10">
        <f>DONNEES!F59/DONNEES!F58-1</f>
        <v>1.7568517217148027E-3</v>
      </c>
      <c r="G57" s="10">
        <f>DONNEES!G59/DONNEES!G58-1</f>
        <v>-2.5555555555555554E-2</v>
      </c>
      <c r="H57" s="10">
        <f>DONNEES!H59/DONNEES!H58-1</f>
        <v>-1.0178117048346036E-2</v>
      </c>
      <c r="I57" s="10">
        <f>DONNEES!I59/DONNEES!I58-1</f>
        <v>5.6338028169022891E-4</v>
      </c>
      <c r="J57" s="10">
        <f>DONNEES!J59/DONNEES!J58-1</f>
        <v>-2.0088192062714394E-2</v>
      </c>
      <c r="K57" s="10">
        <f>DONNEES!K59/DONNEES!K58-1</f>
        <v>-3.8281250000000044E-2</v>
      </c>
      <c r="L57" s="10">
        <f>DONNEES!L59/DONNEES!L58-1</f>
        <v>-1.2195121951219523E-2</v>
      </c>
      <c r="M57" s="10">
        <f>DONNEES!M59/DONNEES!M58-1</f>
        <v>-5.3742802303262671E-3</v>
      </c>
      <c r="N57" s="10">
        <f>DONNEES!N59/DONNEES!N58-1</f>
        <v>3.0487804878048808E-2</v>
      </c>
      <c r="O57" s="10">
        <f>DONNEES!O59/DONNEES!O58-1</f>
        <v>1.0217113665389466E-2</v>
      </c>
      <c r="P57" s="10">
        <f>DONNEES!P59/DONNEES!P58-1</f>
        <v>-9.750152346130414E-3</v>
      </c>
      <c r="Q57" s="10">
        <f>DONNEES!Q59/DONNEES!Q58-1</f>
        <v>-2.9864253393665274E-2</v>
      </c>
      <c r="R57" s="10">
        <f>DONNEES!R59/DONNEES!R58-1</f>
        <v>-3.0179188934297274E-2</v>
      </c>
      <c r="S57" s="10">
        <f>DONNEES!S59/DONNEES!S58-1</f>
        <v>-4.5590315988052188E-3</v>
      </c>
      <c r="T57" s="10">
        <f>DONNEES!T59/DONNEES!T58-1</f>
        <v>-1.3333333333333308E-2</v>
      </c>
      <c r="U57" s="10">
        <f>DONNEES!U59/DONNEES!U58-1</f>
        <v>1.316482359136506E-3</v>
      </c>
      <c r="V57" s="10"/>
      <c r="W57" s="10"/>
      <c r="X57" s="10"/>
      <c r="Y57" s="10"/>
      <c r="Z57" s="10"/>
      <c r="AA57" s="10"/>
      <c r="AB57" s="10">
        <f>DONNEES!AB59/DONNEES!AB58-1</f>
        <v>-2.2260268121067961E-2</v>
      </c>
      <c r="AC57" s="10"/>
    </row>
    <row r="58" spans="2:29">
      <c r="B58" s="10"/>
      <c r="C58" s="10">
        <f>DONNEES!C60/DONNEES!C59-1</f>
        <v>-1.0786261708770839E-2</v>
      </c>
      <c r="D58" s="10">
        <f>DONNEES!D60/DONNEES!D59-1</f>
        <v>5.3412462908011937E-2</v>
      </c>
      <c r="E58" s="10">
        <f>DONNEES!E60/DONNEES!E59-1</f>
        <v>6.064257028112463E-2</v>
      </c>
      <c r="F58" s="10">
        <f>DONNEES!F60/DONNEES!F59-1</f>
        <v>3.4724658014731569E-2</v>
      </c>
      <c r="G58" s="10">
        <f>DONNEES!G60/DONNEES!G59-1</f>
        <v>1.7429548786447313E-2</v>
      </c>
      <c r="H58" s="10">
        <f>DONNEES!H60/DONNEES!H59-1</f>
        <v>-5.1413881748074708E-4</v>
      </c>
      <c r="I58" s="10">
        <f>DONNEES!I60/DONNEES!I59-1</f>
        <v>1.3513513513513375E-2</v>
      </c>
      <c r="J58" s="10">
        <f>DONNEES!J60/DONNEES!J59-1</f>
        <v>-1.2499999999999956E-2</v>
      </c>
      <c r="K58" s="10">
        <f>DONNEES!K60/DONNEES!K59-1</f>
        <v>-3.046303818034124E-2</v>
      </c>
      <c r="L58" s="10">
        <f>DONNEES!L60/DONNEES!L59-1</f>
        <v>6.1728395061728447E-2</v>
      </c>
      <c r="M58" s="10">
        <f>DONNEES!M60/DONNEES!M59-1</f>
        <v>5.9179210086195422E-3</v>
      </c>
      <c r="N58" s="10">
        <f>DONNEES!N60/DONNEES!N59-1</f>
        <v>3.920118343195278E-2</v>
      </c>
      <c r="O58" s="10">
        <f>DONNEES!O60/DONNEES!O59-1</f>
        <v>3.7926675094817064E-3</v>
      </c>
      <c r="P58" s="10">
        <f>DONNEES!P60/DONNEES!P59-1</f>
        <v>-1.0461538461538522E-2</v>
      </c>
      <c r="Q58" s="10">
        <f>DONNEES!Q60/DONNEES!Q59-1</f>
        <v>5.5659203980099603E-2</v>
      </c>
      <c r="R58" s="10">
        <f>DONNEES!R60/DONNEES!R59-1</f>
        <v>5.089141004862241E-2</v>
      </c>
      <c r="S58" s="10">
        <f>DONNEES!S60/DONNEES!S59-1</f>
        <v>-2.1951989892608936E-2</v>
      </c>
      <c r="T58" s="10">
        <f>DONNEES!T60/DONNEES!T59-1</f>
        <v>-2.0884520884520863E-2</v>
      </c>
      <c r="U58" s="10">
        <f>DONNEES!U60/DONNEES!U59-1</f>
        <v>9.2032605837497616E-3</v>
      </c>
      <c r="V58" s="10"/>
      <c r="W58" s="10"/>
      <c r="X58" s="10"/>
      <c r="Y58" s="10"/>
      <c r="Z58" s="10"/>
      <c r="AA58" s="10"/>
      <c r="AB58" s="10">
        <f>DONNEES!AB60/DONNEES!AB59-1</f>
        <v>1.7349667091903553E-2</v>
      </c>
      <c r="AC58" s="10"/>
    </row>
    <row r="59" spans="2:29">
      <c r="B59" s="10"/>
      <c r="C59" s="10">
        <f>DONNEES!C61/DONNEES!C60-1</f>
        <v>1.4347202295552641E-3</v>
      </c>
      <c r="D59" s="10">
        <f>DONNEES!D61/DONNEES!D60-1</f>
        <v>7.3826291079812201E-2</v>
      </c>
      <c r="E59" s="10">
        <f>DONNEES!E61/DONNEES!E60-1</f>
        <v>0.10109806891329032</v>
      </c>
      <c r="F59" s="10">
        <f>DONNEES!F61/DONNEES!F60-1</f>
        <v>-1.1864406779661052E-2</v>
      </c>
      <c r="G59" s="10">
        <f>DONNEES!G61/DONNEES!G60-1</f>
        <v>4.8030739673388112E-4</v>
      </c>
      <c r="H59" s="10">
        <f>DONNEES!H61/DONNEES!H60-1</f>
        <v>-2.2376543209876476E-2</v>
      </c>
      <c r="I59" s="10">
        <f>DONNEES!I61/DONNEES!I60-1</f>
        <v>7.6388888888887507E-3</v>
      </c>
      <c r="J59" s="10">
        <f>DONNEES!J61/DONNEES!J60-1</f>
        <v>-1.2658227848101222E-2</v>
      </c>
      <c r="K59" s="10">
        <f>DONNEES!K61/DONNEES!K60-1</f>
        <v>-2.1784666945957265E-2</v>
      </c>
      <c r="L59" s="10">
        <f>DONNEES!L61/DONNEES!L60-1</f>
        <v>-3.4883720930232176E-3</v>
      </c>
      <c r="M59" s="10">
        <f>DONNEES!M61/DONNEES!M60-1</f>
        <v>2.6090292876326915E-2</v>
      </c>
      <c r="N59" s="10">
        <f>DONNEES!N61/DONNEES!N60-1</f>
        <v>4.9822064056939119E-3</v>
      </c>
      <c r="O59" s="10">
        <f>DONNEES!O61/DONNEES!O60-1</f>
        <v>2.0151133501259411E-2</v>
      </c>
      <c r="P59" s="10">
        <f>DONNEES!P61/DONNEES!P60-1</f>
        <v>-1.243781094527352E-2</v>
      </c>
      <c r="Q59" s="10">
        <f>DONNEES!Q61/DONNEES!Q60-1</f>
        <v>-1.3107511045655329E-2</v>
      </c>
      <c r="R59" s="10">
        <f>DONNEES!R61/DONNEES!R60-1</f>
        <v>2.4830351634793413E-2</v>
      </c>
      <c r="S59" s="10">
        <f>DONNEES!S61/DONNEES!S60-1</f>
        <v>2.6804456644598851E-2</v>
      </c>
      <c r="T59" s="10">
        <f>DONNEES!T61/DONNEES!T60-1</f>
        <v>-4.3287327478042648E-2</v>
      </c>
      <c r="U59" s="10">
        <f>DONNEES!U61/DONNEES!U60-1</f>
        <v>5.9145388223032613E-2</v>
      </c>
      <c r="V59" s="10"/>
      <c r="W59" s="10"/>
      <c r="X59" s="10"/>
      <c r="Y59" s="10"/>
      <c r="Z59" s="10"/>
      <c r="AA59" s="10"/>
      <c r="AB59" s="10">
        <f>DONNEES!AB61/DONNEES!AB60-1</f>
        <v>2.5312715791932616E-2</v>
      </c>
      <c r="AC59" s="10"/>
    </row>
    <row r="60" spans="2:29">
      <c r="B60" s="10"/>
      <c r="C60" s="10">
        <f>DONNEES!C62/DONNEES!C61-1</f>
        <v>8.2808022922636226E-2</v>
      </c>
      <c r="D60" s="10">
        <f>DONNEES!D62/DONNEES!D61-1</f>
        <v>3.0604437643457771E-3</v>
      </c>
      <c r="E60" s="10">
        <f>DONNEES!E62/DONNEES!E61-1</f>
        <v>2.8198074277854257E-2</v>
      </c>
      <c r="F60" s="10">
        <f>DONNEES!F62/DONNEES!F61-1</f>
        <v>-1.5437392795883298E-2</v>
      </c>
      <c r="G60" s="10">
        <f>DONNEES!G62/DONNEES!G61-1</f>
        <v>2.6404224675948162E-2</v>
      </c>
      <c r="H60" s="10">
        <f>DONNEES!H62/DONNEES!H61-1</f>
        <v>-3.1570639305446013E-3</v>
      </c>
      <c r="I60" s="10">
        <f>DONNEES!I62/DONNEES!I61-1</f>
        <v>-3.294279807029632E-2</v>
      </c>
      <c r="J60" s="10">
        <f>DONNEES!J62/DONNEES!J61-1</f>
        <v>-3.8461538461538325E-3</v>
      </c>
      <c r="K60" s="10">
        <f>DONNEES!K62/DONNEES!K61-1</f>
        <v>-3.8115631691648888E-2</v>
      </c>
      <c r="L60" s="10">
        <f>DONNEES!L62/DONNEES!L61-1</f>
        <v>-3.3838973162193753E-2</v>
      </c>
      <c r="M60" s="10">
        <f>DONNEES!M62/DONNEES!M61-1</f>
        <v>-7.1544310108438314E-2</v>
      </c>
      <c r="N60" s="10">
        <f>DONNEES!N62/DONNEES!N61-1</f>
        <v>1.2039660056657242E-2</v>
      </c>
      <c r="O60" s="10">
        <f>DONNEES!O62/DONNEES!O61-1</f>
        <v>0</v>
      </c>
      <c r="P60" s="10">
        <f>DONNEES!P62/DONNEES!P61-1</f>
        <v>5.4785894206549113E-2</v>
      </c>
      <c r="Q60" s="10">
        <f>DONNEES!Q62/DONNEES!Q61-1</f>
        <v>-5.1783315922996676E-2</v>
      </c>
      <c r="R60" s="10">
        <f>DONNEES!R62/DONNEES!R61-1</f>
        <v>2.4078254326560522E-3</v>
      </c>
      <c r="S60" s="10">
        <f>DONNEES!S62/DONNEES!S61-1</f>
        <v>2.0600723384179842E-2</v>
      </c>
      <c r="T60" s="10">
        <f>DONNEES!T62/DONNEES!T61-1</f>
        <v>1.0491803278689371E-3</v>
      </c>
      <c r="U60" s="10">
        <f>DONNEES!U62/DONNEES!U61-1</f>
        <v>2.6322263222632314E-2</v>
      </c>
      <c r="V60" s="10"/>
      <c r="W60" s="10"/>
      <c r="X60" s="10"/>
      <c r="Y60" s="10"/>
      <c r="Z60" s="10"/>
      <c r="AA60" s="10"/>
      <c r="AB60" s="10">
        <f>DONNEES!AB62/DONNEES!AB61-1</f>
        <v>4.9925112331503652E-3</v>
      </c>
      <c r="AC60" s="10"/>
    </row>
    <row r="61" spans="2:29">
      <c r="B61" s="10"/>
      <c r="C61" s="10">
        <f>DONNEES!C63/DONNEES!C62-1</f>
        <v>1.3231013495635935E-3</v>
      </c>
      <c r="D61" s="10">
        <f>DONNEES!D63/DONNEES!D62-1</f>
        <v>-9.8071265119326068E-4</v>
      </c>
      <c r="E61" s="10">
        <f>DONNEES!E63/DONNEES!E62-1</f>
        <v>2.943143812709037E-2</v>
      </c>
      <c r="F61" s="10">
        <f>DONNEES!F63/DONNEES!F62-1</f>
        <v>-3.4843205574908165E-4</v>
      </c>
      <c r="G61" s="10">
        <f>DONNEES!G63/DONNEES!G62-1</f>
        <v>1.0913626442157209E-3</v>
      </c>
      <c r="H61" s="10">
        <f>DONNEES!H63/DONNEES!H62-1</f>
        <v>2.5600422275006585E-2</v>
      </c>
      <c r="I61" s="10">
        <f>DONNEES!I63/DONNEES!I62-1</f>
        <v>1.4823261117445918E-2</v>
      </c>
      <c r="J61" s="10">
        <f>DONNEES!J63/DONNEES!J62-1</f>
        <v>-9.009009009009028E-3</v>
      </c>
      <c r="K61" s="10">
        <f>DONNEES!K63/DONNEES!K62-1</f>
        <v>1.3357079252003468E-2</v>
      </c>
      <c r="L61" s="10">
        <f>DONNEES!L63/DONNEES!L62-1</f>
        <v>1.2077294685990392E-3</v>
      </c>
      <c r="M61" s="10">
        <f>DONNEES!M63/DONNEES!M62-1</f>
        <v>-3.6246476037051778E-3</v>
      </c>
      <c r="N61" s="10">
        <f>DONNEES!N63/DONNEES!N62-1</f>
        <v>-6.2981105668299397E-3</v>
      </c>
      <c r="O61" s="10">
        <f>DONNEES!O63/DONNEES!O62-1</f>
        <v>9.8765432098766315E-3</v>
      </c>
      <c r="P61" s="10">
        <f>DONNEES!P63/DONNEES!P62-1</f>
        <v>1.2537313432835928E-2</v>
      </c>
      <c r="Q61" s="10">
        <f>DONNEES!Q63/DONNEES!Q62-1</f>
        <v>1.5738117721109113E-4</v>
      </c>
      <c r="R61" s="10">
        <f>DONNEES!R63/DONNEES!R62-1</f>
        <v>2.0117099534604499E-2</v>
      </c>
      <c r="S61" s="10">
        <f>DONNEES!S63/DONNEES!S62-1</f>
        <v>-2.3882896764252814E-2</v>
      </c>
      <c r="T61" s="10">
        <f>DONNEES!T63/DONNEES!T62-1</f>
        <v>2.5808987292021524E-2</v>
      </c>
      <c r="U61" s="10">
        <f>DONNEES!U63/DONNEES!U62-1</f>
        <v>-6.9511025886864752E-3</v>
      </c>
      <c r="V61" s="10"/>
      <c r="W61" s="10"/>
      <c r="X61" s="10"/>
      <c r="Y61" s="10"/>
      <c r="Z61" s="10"/>
      <c r="AA61" s="10"/>
      <c r="AB61" s="10">
        <f>DONNEES!AB63/DONNEES!AB62-1</f>
        <v>-1.500315066163882E-3</v>
      </c>
      <c r="AC61" s="10"/>
    </row>
    <row r="62" spans="2:29">
      <c r="B62" s="10"/>
      <c r="C62" s="10">
        <f>DONNEES!C64/DONNEES!C63-1</f>
        <v>2.9069767441860517E-3</v>
      </c>
      <c r="D62" s="10">
        <f>DONNEES!D64/DONNEES!D63-1</f>
        <v>-1.2870855148341853E-2</v>
      </c>
      <c r="E62" s="10">
        <f>DONNEES!E64/DONNEES!E63-1</f>
        <v>1.1046133853151341E-2</v>
      </c>
      <c r="F62" s="10">
        <f>DONNEES!F64/DONNEES!F63-1</f>
        <v>-8.0167305681422274E-3</v>
      </c>
      <c r="G62" s="10">
        <f>DONNEES!G64/DONNEES!G63-1</f>
        <v>-3.5352748793022859E-2</v>
      </c>
      <c r="H62" s="10">
        <f>DONNEES!H64/DONNEES!H63-1</f>
        <v>5.043746783324754E-2</v>
      </c>
      <c r="I62" s="10">
        <f>DONNEES!I64/DONNEES!I63-1</f>
        <v>1.6853932584268705E-3</v>
      </c>
      <c r="J62" s="10">
        <f>DONNEES!J64/DONNEES!J63-1</f>
        <v>-2.5974025974025983E-3</v>
      </c>
      <c r="K62" s="10">
        <f>DONNEES!K64/DONNEES!K63-1</f>
        <v>2.1968365553601821E-3</v>
      </c>
      <c r="L62" s="10">
        <f>DONNEES!L64/DONNEES!L63-1</f>
        <v>1.0856453558504509E-2</v>
      </c>
      <c r="M62" s="10">
        <f>DONNEES!M64/DONNEES!M63-1</f>
        <v>-5.6857989760172423E-2</v>
      </c>
      <c r="N62" s="10">
        <f>DONNEES!N64/DONNEES!N63-1</f>
        <v>-4.2253521126760507E-2</v>
      </c>
      <c r="O62" s="10">
        <f>DONNEES!O64/DONNEES!O63-1</f>
        <v>-9.7799511002445438E-3</v>
      </c>
      <c r="P62" s="10">
        <f>DONNEES!P64/DONNEES!P63-1</f>
        <v>-2.0636792452830233E-2</v>
      </c>
      <c r="Q62" s="10">
        <f>DONNEES!Q64/DONNEES!Q63-1</f>
        <v>-2.486231313926035E-2</v>
      </c>
      <c r="R62" s="10">
        <f>DONNEES!R64/DONNEES!R63-1</f>
        <v>4.7829286239882363E-2</v>
      </c>
      <c r="S62" s="10">
        <f>DONNEES!S64/DONNEES!S63-1</f>
        <v>-5.5248618784530246E-3</v>
      </c>
      <c r="T62" s="10">
        <f>DONNEES!T64/DONNEES!T63-1</f>
        <v>8.3014048531291351E-3</v>
      </c>
      <c r="U62" s="10">
        <f>DONNEES!U64/DONNEES!U63-1</f>
        <v>3.0654115375331914E-2</v>
      </c>
      <c r="V62" s="10"/>
      <c r="W62" s="10"/>
      <c r="X62" s="10"/>
      <c r="Y62" s="10"/>
      <c r="Z62" s="10"/>
      <c r="AA62" s="10"/>
      <c r="AB62" s="10">
        <f>DONNEES!AB64/DONNEES!AB63-1</f>
        <v>1.0571410445194829E-2</v>
      </c>
      <c r="AC62" s="10"/>
    </row>
    <row r="63" spans="2:29">
      <c r="B63" s="10"/>
      <c r="C63" s="10">
        <f>DONNEES!C65/DONNEES!C64-1</f>
        <v>-7.905138339920903E-4</v>
      </c>
      <c r="D63" s="10">
        <f>DONNEES!D65/DONNEES!D64-1</f>
        <v>2.9060773480662938E-2</v>
      </c>
      <c r="E63" s="10">
        <f>DONNEES!E65/DONNEES!E64-1</f>
        <v>5.4627249357326324E-3</v>
      </c>
      <c r="F63" s="10">
        <f>DONNEES!F65/DONNEES!F64-1</f>
        <v>4.9191848208012257E-3</v>
      </c>
      <c r="G63" s="10">
        <f>DONNEES!G65/DONNEES!G64-1</f>
        <v>-9.6867936712941027E-4</v>
      </c>
      <c r="H63" s="10">
        <f>DONNEES!H65/DONNEES!H64-1</f>
        <v>2.0578147966683114E-2</v>
      </c>
      <c r="I63" s="10">
        <f>DONNEES!I65/DONNEES!I64-1</f>
        <v>-4.6270330902972501E-2</v>
      </c>
      <c r="J63" s="10">
        <f>DONNEES!J65/DONNEES!J64-1</f>
        <v>1.171875E-2</v>
      </c>
      <c r="K63" s="10">
        <f>DONNEES!K65/DONNEES!K64-1</f>
        <v>4.6909250328803331E-2</v>
      </c>
      <c r="L63" s="10">
        <f>DONNEES!L65/DONNEES!L64-1</f>
        <v>2.6252983293555854E-2</v>
      </c>
      <c r="M63" s="10">
        <f>DONNEES!M65/DONNEES!M64-1</f>
        <v>2.4999999999999911E-2</v>
      </c>
      <c r="N63" s="10">
        <f>DONNEES!N65/DONNEES!N64-1</f>
        <v>3.1617647058823417E-2</v>
      </c>
      <c r="O63" s="10">
        <f>DONNEES!O65/DONNEES!O64-1</f>
        <v>9.8765432098766315E-3</v>
      </c>
      <c r="P63" s="10">
        <f>DONNEES!P65/DONNEES!P64-1</f>
        <v>1.2642986152920033E-2</v>
      </c>
      <c r="Q63" s="10">
        <f>DONNEES!Q65/DONNEES!Q64-1</f>
        <v>1.3554945941584684E-2</v>
      </c>
      <c r="R63" s="10">
        <f>DONNEES!R65/DONNEES!R64-1</f>
        <v>-6.3202247191012084E-3</v>
      </c>
      <c r="S63" s="10">
        <f>DONNEES!S65/DONNEES!S64-1</f>
        <v>1.0634920634920553E-2</v>
      </c>
      <c r="T63" s="10">
        <f>DONNEES!T65/DONNEES!T64-1</f>
        <v>-2.2292590246991817E-2</v>
      </c>
      <c r="U63" s="10">
        <f>DONNEES!U65/DONNEES!U64-1</f>
        <v>-1.3114754098360715E-2</v>
      </c>
      <c r="V63" s="10"/>
      <c r="W63" s="10"/>
      <c r="X63" s="10"/>
      <c r="Y63" s="10"/>
      <c r="Z63" s="10"/>
      <c r="AA63" s="10"/>
      <c r="AB63" s="10">
        <f>DONNEES!AB65/DONNEES!AB64-1</f>
        <v>1.2215309281586428E-2</v>
      </c>
      <c r="AC63" s="10"/>
    </row>
    <row r="64" spans="2:29">
      <c r="B64" s="10"/>
      <c r="C64" s="10">
        <f>DONNEES!C66/DONNEES!C65-1</f>
        <v>2.6371308016881478E-4</v>
      </c>
      <c r="D64" s="10">
        <f>DONNEES!D66/DONNEES!D65-1</f>
        <v>-9.878664232792933E-3</v>
      </c>
      <c r="E64" s="10">
        <f>DONNEES!E66/DONNEES!E65-1</f>
        <v>-7.989773090444241E-3</v>
      </c>
      <c r="F64" s="10">
        <f>DONNEES!F66/DONNEES!F65-1</f>
        <v>4.895104895104696E-3</v>
      </c>
      <c r="G64" s="10">
        <f>DONNEES!G66/DONNEES!G65-1</f>
        <v>4.9450549450549275E-2</v>
      </c>
      <c r="H64" s="10">
        <f>DONNEES!H66/DONNEES!H65-1</f>
        <v>-1.9923187710033652E-2</v>
      </c>
      <c r="I64" s="10">
        <f>DONNEES!I66/DONNEES!I65-1</f>
        <v>3.6753895912966739E-2</v>
      </c>
      <c r="J64" s="10">
        <f>DONNEES!J66/DONNEES!J65-1</f>
        <v>-1.1583011583011671E-2</v>
      </c>
      <c r="K64" s="10">
        <f>DONNEES!K66/DONNEES!K65-1</f>
        <v>-2.638190954773878E-2</v>
      </c>
      <c r="L64" s="10">
        <f>DONNEES!L66/DONNEES!L65-1</f>
        <v>0</v>
      </c>
      <c r="M64" s="10">
        <f>DONNEES!M66/DONNEES!M65-1</f>
        <v>-1.7421602787456414E-2</v>
      </c>
      <c r="N64" s="10">
        <f>DONNEES!N66/DONNEES!N65-1</f>
        <v>-2.4946543121881604E-2</v>
      </c>
      <c r="O64" s="10">
        <f>DONNEES!O66/DONNEES!O65-1</f>
        <v>3.6674816625916984E-2</v>
      </c>
      <c r="P64" s="10">
        <f>DONNEES!P66/DONNEES!P65-1</f>
        <v>1.0107015457788249E-2</v>
      </c>
      <c r="Q64" s="10">
        <f>DONNEES!Q66/DONNEES!Q65-1</f>
        <v>1.6080241999681499E-2</v>
      </c>
      <c r="R64" s="10">
        <f>DONNEES!R66/DONNEES!R65-1</f>
        <v>1.7809187279151928E-2</v>
      </c>
      <c r="S64" s="10">
        <f>DONNEES!S66/DONNEES!S65-1</f>
        <v>4.7903251138683878E-2</v>
      </c>
      <c r="T64" s="10">
        <f>DONNEES!T66/DONNEES!T65-1</f>
        <v>3.3683119575074194E-3</v>
      </c>
      <c r="U64" s="10">
        <f>DONNEES!U66/DONNEES!U65-1</f>
        <v>-3.3222591362126463E-3</v>
      </c>
      <c r="V64" s="10"/>
      <c r="W64" s="10"/>
      <c r="X64" s="10"/>
      <c r="Y64" s="10"/>
      <c r="Z64" s="10"/>
      <c r="AA64" s="10"/>
      <c r="AB64" s="10">
        <f>DONNEES!AB66/DONNEES!AB65-1</f>
        <v>1.2058103476415782E-2</v>
      </c>
      <c r="AC64" s="10"/>
    </row>
    <row r="65" spans="1:29">
      <c r="B65" s="10"/>
      <c r="C65" s="10">
        <f>DONNEES!C67/DONNEES!C66-1</f>
        <v>-3.1637226469811708E-3</v>
      </c>
      <c r="D65" s="10">
        <f>DONNEES!D67/DONNEES!D66-1</f>
        <v>-3.7631493330441357E-2</v>
      </c>
      <c r="E65" s="10">
        <f>DONNEES!E67/DONNEES!E66-1</f>
        <v>-3.0927835051546393E-2</v>
      </c>
      <c r="F65" s="10">
        <f>DONNEES!F67/DONNEES!F66-1</f>
        <v>-1.5657620041753639E-2</v>
      </c>
      <c r="G65" s="10">
        <f>DONNEES!G67/DONNEES!G66-1</f>
        <v>-1.9710502001847874E-2</v>
      </c>
      <c r="H65" s="10">
        <f>DONNEES!H67/DONNEES!H66-1</f>
        <v>-1.5674748959098705E-2</v>
      </c>
      <c r="I65" s="10">
        <f>DONNEES!I67/DONNEES!I66-1</f>
        <v>-1.418037436188313E-2</v>
      </c>
      <c r="J65" s="10">
        <f>DONNEES!J67/DONNEES!J66-1</f>
        <v>-2.1874999999999867E-2</v>
      </c>
      <c r="K65" s="10">
        <f>DONNEES!K67/DONNEES!K66-1</f>
        <v>-1.7634408602150486E-2</v>
      </c>
      <c r="L65" s="10">
        <f>DONNEES!L67/DONNEES!L66-1</f>
        <v>-4.6511627906976827E-2</v>
      </c>
      <c r="M65" s="10">
        <f>DONNEES!M67/DONNEES!M66-1</f>
        <v>-1.0212765957446801E-2</v>
      </c>
      <c r="N65" s="10">
        <f>DONNEES!N67/DONNEES!N66-1</f>
        <v>0.11038011695906436</v>
      </c>
      <c r="O65" s="10">
        <f>DONNEES!O67/DONNEES!O66-1</f>
        <v>-1.7688679245283057E-2</v>
      </c>
      <c r="P65" s="10">
        <f>DONNEES!P67/DONNEES!P66-1</f>
        <v>-3.5314891112418922E-2</v>
      </c>
      <c r="Q65" s="10">
        <f>DONNEES!Q67/DONNEES!Q66-1</f>
        <v>-2.554058288937644E-2</v>
      </c>
      <c r="R65" s="10">
        <f>DONNEES!R67/DONNEES!R66-1</f>
        <v>-1.2914872934314814E-2</v>
      </c>
      <c r="S65" s="10">
        <f>DONNEES!S67/DONNEES!S66-1</f>
        <v>-1.9784172661870381E-2</v>
      </c>
      <c r="T65" s="10">
        <f>DONNEES!T67/DONNEES!T66-1</f>
        <v>4.6610716591349188E-2</v>
      </c>
      <c r="U65" s="10">
        <f>DONNEES!U67/DONNEES!U66-1</f>
        <v>-2.4047619047618984E-2</v>
      </c>
      <c r="V65" s="10"/>
      <c r="W65" s="10"/>
      <c r="X65" s="10"/>
      <c r="Y65" s="10"/>
      <c r="Z65" s="10"/>
      <c r="AA65" s="10"/>
      <c r="AB65" s="10">
        <f>DONNEES!AB67/DONNEES!AB66-1</f>
        <v>-1.9255331501335404E-2</v>
      </c>
      <c r="AC65" s="10"/>
    </row>
    <row r="66" spans="1:29">
      <c r="B66" s="10"/>
      <c r="C66" s="10">
        <f>DONNEES!C68/DONNEES!C67-1</f>
        <v>4.7606453319226638E-3</v>
      </c>
      <c r="D66" s="10">
        <f>DONNEES!D68/DONNEES!D67-1</f>
        <v>6.4232589587558397E-3</v>
      </c>
      <c r="E66" s="10">
        <f>DONNEES!E68/DONNEES!E67-1</f>
        <v>-1.9946808510638014E-3</v>
      </c>
      <c r="F66" s="10">
        <f>DONNEES!F68/DONNEES!F67-1</f>
        <v>7.4231177094379319E-3</v>
      </c>
      <c r="G66" s="10">
        <f>DONNEES!G68/DONNEES!G67-1</f>
        <v>-1.5080113100848114E-2</v>
      </c>
      <c r="H66" s="10">
        <f>DONNEES!H68/DONNEES!H67-1</f>
        <v>3.1102264244837086E-2</v>
      </c>
      <c r="I66" s="10">
        <f>DONNEES!I68/DONNEES!I67-1</f>
        <v>-1.4815880322209485E-2</v>
      </c>
      <c r="J66" s="10">
        <f>DONNEES!J68/DONNEES!J67-1</f>
        <v>-1.5974440894569453E-3</v>
      </c>
      <c r="K66" s="10">
        <f>DONNEES!K68/DONNEES!K67-1</f>
        <v>-2.3204903677758404E-2</v>
      </c>
      <c r="L66" s="10">
        <f>DONNEES!L68/DONNEES!L67-1</f>
        <v>-3.2926829268292601E-2</v>
      </c>
      <c r="M66" s="10">
        <f>DONNEES!M68/DONNEES!M67-1</f>
        <v>-3.9839495557466353E-2</v>
      </c>
      <c r="N66" s="10">
        <f>DONNEES!N68/DONNEES!N67-1</f>
        <v>-2.5674786043449527E-2</v>
      </c>
      <c r="O66" s="10">
        <f>DONNEES!O68/DONNEES!O67-1</f>
        <v>8.4033613445377853E-3</v>
      </c>
      <c r="P66" s="10">
        <f>DONNEES!P68/DONNEES!P67-1</f>
        <v>-2.3794996949359382E-2</v>
      </c>
      <c r="Q66" s="10">
        <f>DONNEES!Q68/DONNEES!Q67-1</f>
        <v>1.2863804470173434E-3</v>
      </c>
      <c r="R66" s="10">
        <f>DONNEES!R68/DONNEES!R67-1</f>
        <v>-9.2290377039955018E-2</v>
      </c>
      <c r="S66" s="10">
        <f>DONNEES!S68/DONNEES!S67-1</f>
        <v>-1.8654434250764518E-2</v>
      </c>
      <c r="T66" s="10">
        <f>DONNEES!T68/DONNEES!T67-1</f>
        <v>4.8112509252405511E-2</v>
      </c>
      <c r="U66" s="10">
        <f>DONNEES!U68/DONNEES!U67-1</f>
        <v>9.758477677481725E-4</v>
      </c>
      <c r="V66" s="10"/>
      <c r="W66" s="10"/>
      <c r="X66" s="10"/>
      <c r="Y66" s="10"/>
      <c r="Z66" s="10"/>
      <c r="AA66" s="10"/>
      <c r="AB66" s="10">
        <f>DONNEES!AB68/DONNEES!AB67-1</f>
        <v>-9.8857514947019443E-3</v>
      </c>
      <c r="AC66" s="10"/>
    </row>
    <row r="67" spans="1:29">
      <c r="B67" s="10"/>
      <c r="C67" s="10">
        <f>DONNEES!C69/DONNEES!C68-1</f>
        <v>-2.6322716504356691E-4</v>
      </c>
      <c r="D67" s="10">
        <f>DONNEES!D69/DONNEES!D68-1</f>
        <v>0.11219348337252266</v>
      </c>
      <c r="E67" s="10">
        <f>DONNEES!E69/DONNEES!E68-1</f>
        <v>-6.3291139240506666E-3</v>
      </c>
      <c r="F67" s="10">
        <f>DONNEES!F69/DONNEES!F68-1</f>
        <v>1.7543859649122862E-3</v>
      </c>
      <c r="G67" s="10">
        <f>DONNEES!G69/DONNEES!G68-1</f>
        <v>-1.0526315789473717E-2</v>
      </c>
      <c r="H67" s="10">
        <f>DONNEES!H69/DONNEES!H68-1</f>
        <v>-5.8638996138996258E-2</v>
      </c>
      <c r="I67" s="10">
        <f>DONNEES!I69/DONNEES!I68-1</f>
        <v>1.5184698496131022E-2</v>
      </c>
      <c r="J67" s="10">
        <f>DONNEES!J69/DONNEES!J68-1</f>
        <v>4.1333333333333222E-2</v>
      </c>
      <c r="K67" s="10">
        <f>DONNEES!K69/DONNEES!K68-1</f>
        <v>1.3895114298520861E-2</v>
      </c>
      <c r="L67" s="10">
        <f>DONNEES!L69/DONNEES!L68-1</f>
        <v>2.5220680958386588E-3</v>
      </c>
      <c r="M67" s="10">
        <f>DONNEES!M69/DONNEES!M68-1</f>
        <v>1.0000000000000009E-2</v>
      </c>
      <c r="N67" s="10">
        <f>DONNEES!N69/DONNEES!N68-1</f>
        <v>-4.391891891891897E-2</v>
      </c>
      <c r="O67" s="10">
        <f>DONNEES!O69/DONNEES!O68-1</f>
        <v>7.1428571428571175E-3</v>
      </c>
      <c r="P67" s="10">
        <f>DONNEES!P69/DONNEES!P68-1</f>
        <v>6.2500000000000888E-3</v>
      </c>
      <c r="Q67" s="10">
        <f>DONNEES!Q69/DONNEES!Q68-1</f>
        <v>8.511321663722482E-3</v>
      </c>
      <c r="R67" s="10">
        <f>DONNEES!R69/DONNEES!R68-1</f>
        <v>1.8598884066955979E-3</v>
      </c>
      <c r="S67" s="10">
        <f>DONNEES!S69/DONNEES!S68-1</f>
        <v>7.1673418510438403E-3</v>
      </c>
      <c r="T67" s="10">
        <f>DONNEES!T69/DONNEES!T68-1</f>
        <v>-5.2966101694915224E-2</v>
      </c>
      <c r="U67" s="10">
        <f>DONNEES!U69/DONNEES!U68-1</f>
        <v>-5.4350475262003539E-2</v>
      </c>
      <c r="V67" s="10"/>
      <c r="W67" s="10"/>
      <c r="X67" s="10"/>
      <c r="Y67" s="10"/>
      <c r="Z67" s="10"/>
      <c r="AA67" s="10"/>
      <c r="AB67" s="10">
        <f>DONNEES!AB69/DONNEES!AB68-1</f>
        <v>-2.2778907090756917E-2</v>
      </c>
      <c r="AC67" s="10"/>
    </row>
    <row r="68" spans="1:29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>
      <c r="C69" s="10" t="str">
        <f>+C3</f>
        <v>seloger</v>
      </c>
      <c r="D69" s="10" t="str">
        <f t="shared" ref="D69:AC69" si="0">+D3</f>
        <v>soitec</v>
      </c>
      <c r="E69" s="10" t="str">
        <f t="shared" si="0"/>
        <v>axa</v>
      </c>
      <c r="F69" s="10" t="str">
        <f t="shared" si="0"/>
        <v>boiron</v>
      </c>
      <c r="G69" s="10" t="str">
        <f t="shared" si="0"/>
        <v>edf</v>
      </c>
      <c r="H69" s="10" t="str">
        <f t="shared" si="0"/>
        <v>havas</v>
      </c>
      <c r="I69" s="11" t="str">
        <f t="shared" si="0"/>
        <v>ipsos</v>
      </c>
      <c r="J69" s="10" t="str">
        <f t="shared" si="0"/>
        <v>laurent perrier</v>
      </c>
      <c r="K69" s="12" t="str">
        <f t="shared" si="0"/>
        <v>lvmh</v>
      </c>
      <c r="L69" s="10" t="str">
        <f t="shared" si="0"/>
        <v>nrj</v>
      </c>
      <c r="M69" s="11" t="str">
        <f t="shared" si="0"/>
        <v>seb</v>
      </c>
      <c r="N69" s="10" t="str">
        <f t="shared" si="0"/>
        <v>toupargel</v>
      </c>
      <c r="O69" s="10" t="str">
        <f t="shared" si="0"/>
        <v>boursorama</v>
      </c>
      <c r="P69" s="10" t="str">
        <f t="shared" si="0"/>
        <v>meetic</v>
      </c>
      <c r="Q69" s="11" t="str">
        <f t="shared" si="0"/>
        <v>bic</v>
      </c>
      <c r="R69" s="10" t="str">
        <f t="shared" si="0"/>
        <v>carrefour</v>
      </c>
      <c r="S69" s="10" t="str">
        <f t="shared" si="0"/>
        <v>edf en</v>
      </c>
      <c r="T69" s="10" t="str">
        <f t="shared" si="0"/>
        <v>iliad</v>
      </c>
      <c r="U69" s="10" t="str">
        <f t="shared" si="0"/>
        <v>sechilienne</v>
      </c>
      <c r="V69" s="10" t="str">
        <f t="shared" si="0"/>
        <v>BNP Paribas SA</v>
      </c>
      <c r="W69" s="10" t="str">
        <f t="shared" si="0"/>
        <v>Schneider Electric SA</v>
      </c>
      <c r="X69" s="10" t="str">
        <f t="shared" si="0"/>
        <v>Air Liquide SA</v>
      </c>
      <c r="Y69" s="10" t="str">
        <f t="shared" si="0"/>
        <v>Stmicroelectronics</v>
      </c>
      <c r="Z69" s="10" t="str">
        <f t="shared" si="0"/>
        <v>Casino Guichard Perrachon SA</v>
      </c>
      <c r="AA69" s="10" t="str">
        <f t="shared" si="0"/>
        <v>Vinci SA</v>
      </c>
      <c r="AB69" s="10" t="str">
        <f t="shared" si="0"/>
        <v>sbf250</v>
      </c>
      <c r="AC69" s="10" t="str">
        <f t="shared" si="0"/>
        <v>CAC 40(FRA)</v>
      </c>
    </row>
    <row r="70" spans="1:29">
      <c r="A70" s="8" t="s">
        <v>51</v>
      </c>
      <c r="C70" s="10">
        <f>AVERAGE(C5:C67)</f>
        <v>9.369828325142833E-3</v>
      </c>
      <c r="D70" s="10">
        <f>AVERAGE(D5:D67)</f>
        <v>1.81588381372092E-3</v>
      </c>
      <c r="E70" s="10">
        <f>AVERAGE(E5:E67)</f>
        <v>-3.0184390999738348E-4</v>
      </c>
      <c r="F70" s="10">
        <f>AVERAGE(F5:F67)</f>
        <v>-1.5036827839356694E-4</v>
      </c>
      <c r="G70" s="10">
        <f>AVERAGE(G5:G67)</f>
        <v>-3.8678576464376267E-3</v>
      </c>
      <c r="H70" s="10">
        <f>AVERAGE(H5:H67)</f>
        <v>6.256767773064228E-3</v>
      </c>
      <c r="I70" s="11">
        <f>AVERAGE(I5:I67)</f>
        <v>8.4126831442856258E-3</v>
      </c>
      <c r="J70" s="10">
        <f>AVERAGE(J5:J67)</f>
        <v>6.7274840935793966E-3</v>
      </c>
      <c r="K70" s="12">
        <f>AVERAGE(K5:K67)</f>
        <v>6.5447702851202574E-3</v>
      </c>
      <c r="L70" s="10">
        <f>AVERAGE(L5:L67)</f>
        <v>6.2205251645824911E-3</v>
      </c>
      <c r="M70" s="11">
        <f>AVERAGE(M5:M67)</f>
        <v>9.6790046522111286E-3</v>
      </c>
      <c r="N70" s="10">
        <f>AVERAGE(N5:N67)</f>
        <v>-6.304900003096098E-4</v>
      </c>
      <c r="O70" s="10">
        <f>AVERAGE(O5:O67)</f>
        <v>-1.1041938361949935E-3</v>
      </c>
      <c r="P70" s="10">
        <f>AVERAGE(P5:P67)</f>
        <v>-1.3655310207892637E-3</v>
      </c>
      <c r="Q70" s="11">
        <f>AVERAGE(Q5:Q67)</f>
        <v>4.633903329875423E-3</v>
      </c>
      <c r="R70" s="10">
        <f>AVERAGE(R5:R67)</f>
        <v>5.7042955071057607E-5</v>
      </c>
      <c r="S70" s="10">
        <f>AVERAGE(S5:S67)</f>
        <v>-1.2057708339566499E-3</v>
      </c>
      <c r="T70" s="10">
        <f>AVERAGE(T5:T67)</f>
        <v>-4.8180411208505475E-5</v>
      </c>
      <c r="U70" s="10">
        <f>AVERAGE(U5:U67)</f>
        <v>-5.1660452256823124E-3</v>
      </c>
      <c r="V70" s="10">
        <f>AVERAGE(V5:V49)</f>
        <v>1.0475514245970262E-3</v>
      </c>
      <c r="W70" s="10">
        <f>AVERAGE(W5:W49)</f>
        <v>7.3972542868055123E-3</v>
      </c>
      <c r="X70" s="10">
        <f t="shared" ref="X70:AA70" si="1">AVERAGE(X5:X49)</f>
        <v>3.5586774905596941E-3</v>
      </c>
      <c r="Y70" s="10">
        <f t="shared" si="1"/>
        <v>1.1966268499647252E-3</v>
      </c>
      <c r="Z70" s="10">
        <f t="shared" si="1"/>
        <v>2.4925295492314778E-3</v>
      </c>
      <c r="AA70" s="10">
        <f t="shared" si="1"/>
        <v>5.8841281836412328E-4</v>
      </c>
      <c r="AB70" s="10">
        <f>AVERAGE(AB5:AB67)</f>
        <v>9.5187102700352026E-4</v>
      </c>
      <c r="AC70" s="10">
        <f>AVERAGE(AC5:AC49)</f>
        <v>5.6087392975006094E-4</v>
      </c>
    </row>
    <row r="71" spans="1:29">
      <c r="A71" s="8" t="s">
        <v>52</v>
      </c>
      <c r="C71" s="10">
        <f>VAR(C5:C67)</f>
        <v>3.6938473556148281E-3</v>
      </c>
      <c r="D71" s="10">
        <f>VAR(D5:D67)</f>
        <v>3.6068401158855837E-3</v>
      </c>
      <c r="E71" s="10">
        <f>VAR(E5:E67)</f>
        <v>2.8072715799884298E-3</v>
      </c>
      <c r="F71" s="10">
        <f>VAR(F5:F67)</f>
        <v>1.0821935945899213E-3</v>
      </c>
      <c r="G71" s="10">
        <f>VAR(G5:G67)</f>
        <v>1.0336064456083034E-3</v>
      </c>
      <c r="H71" s="10">
        <f>VAR(H5:H67)</f>
        <v>1.657346950289153E-3</v>
      </c>
      <c r="I71" s="11">
        <f>VAR(I5:I67)</f>
        <v>1.062285148081773E-3</v>
      </c>
      <c r="J71" s="10">
        <f>VAR(J5:J67)</f>
        <v>1.628250664419247E-3</v>
      </c>
      <c r="K71" s="12">
        <f>VAR(K5:K67)</f>
        <v>1.251261474078938E-3</v>
      </c>
      <c r="L71" s="10">
        <f>VAR(L5:L67)</f>
        <v>1.8780302643087526E-3</v>
      </c>
      <c r="M71" s="11">
        <f>VAR(M5:M67)</f>
        <v>1.4542744551593921E-3</v>
      </c>
      <c r="N71" s="10">
        <f>VAR(N5:N67)</f>
        <v>8.2927631550548501E-4</v>
      </c>
      <c r="O71" s="10">
        <f>VAR(O5:O67)</f>
        <v>9.1438792056588753E-4</v>
      </c>
      <c r="P71" s="10">
        <f>VAR(P5:P67)</f>
        <v>1.64806585043937E-3</v>
      </c>
      <c r="Q71" s="11">
        <f>VAR(Q5:Q67)</f>
        <v>9.0654340416124266E-4</v>
      </c>
      <c r="R71" s="10">
        <f>VAR(R5:R67)</f>
        <v>1.3642971149410857E-3</v>
      </c>
      <c r="S71" s="10">
        <f>VAR(S5:S67)</f>
        <v>1.1350593962464158E-3</v>
      </c>
      <c r="T71" s="10">
        <f>VAR(T5:T67)</f>
        <v>1.0414801163741046E-3</v>
      </c>
      <c r="U71" s="10">
        <f>VAR(U5:U67)</f>
        <v>1.2834559566228039E-3</v>
      </c>
      <c r="V71" s="10">
        <f>VAR(V5:V49)</f>
        <v>3.5735787967611718E-3</v>
      </c>
      <c r="W71" s="10">
        <f>VAR(W5:W49)</f>
        <v>1.7846470020412509E-3</v>
      </c>
      <c r="X71" s="10">
        <f t="shared" ref="X71:AA71" si="2">VAR(X5:X49)</f>
        <v>9.2854151150961912E-4</v>
      </c>
      <c r="Y71" s="10">
        <f t="shared" si="2"/>
        <v>1.6676414169658532E-3</v>
      </c>
      <c r="Z71" s="10">
        <f t="shared" si="2"/>
        <v>8.2628698197511664E-4</v>
      </c>
      <c r="AA71" s="10">
        <f t="shared" si="2"/>
        <v>1.6175193965446732E-3</v>
      </c>
      <c r="AB71" s="10">
        <f>VAR(AB5:AB67)</f>
        <v>7.9977116679897005E-4</v>
      </c>
      <c r="AC71" s="10">
        <f>VAR(AC5:AC49)</f>
        <v>1.0828286474903141E-3</v>
      </c>
    </row>
    <row r="72" spans="1:29">
      <c r="A72" s="8" t="s">
        <v>53</v>
      </c>
      <c r="C72" s="10">
        <f>STDEV(C5:C67)</f>
        <v>6.0777029835414199E-2</v>
      </c>
      <c r="D72" s="10">
        <f>STDEV(D5:D67)</f>
        <v>6.0056973915487817E-2</v>
      </c>
      <c r="E72" s="10">
        <f>STDEV(E5:E67)</f>
        <v>5.2983691641753594E-2</v>
      </c>
      <c r="F72" s="10">
        <f>STDEV(F5:F67)</f>
        <v>3.2896710999580511E-2</v>
      </c>
      <c r="G72" s="10">
        <f>STDEV(G5:G67)</f>
        <v>3.2149750319532863E-2</v>
      </c>
      <c r="H72" s="10">
        <f>STDEV(H5:H67)</f>
        <v>4.0710526283618015E-2</v>
      </c>
      <c r="I72" s="11">
        <f>STDEV(I5:I67)</f>
        <v>3.2592716181407355E-2</v>
      </c>
      <c r="J72" s="10">
        <f>STDEV(J5:J67)</f>
        <v>4.0351588127597246E-2</v>
      </c>
      <c r="K72" s="12">
        <f>STDEV(K5:K67)</f>
        <v>3.5373174498183481E-2</v>
      </c>
      <c r="L72" s="10">
        <f>STDEV(L5:L67)</f>
        <v>4.3336246541535554E-2</v>
      </c>
      <c r="M72" s="11">
        <f>STDEV(M5:M67)</f>
        <v>3.8134950572400017E-2</v>
      </c>
      <c r="N72" s="10">
        <f>STDEV(N5:N67)</f>
        <v>2.8797158115089847E-2</v>
      </c>
      <c r="O72" s="10">
        <f>STDEV(O5:O67)</f>
        <v>3.0238847871006717E-2</v>
      </c>
      <c r="P72" s="10">
        <f>STDEV(P5:P67)</f>
        <v>4.0596377306840695E-2</v>
      </c>
      <c r="Q72" s="11">
        <f>STDEV(Q5:Q67)</f>
        <v>3.0108859230486344E-2</v>
      </c>
      <c r="R72" s="10">
        <f>STDEV(R5:R67)</f>
        <v>3.6936392825248729E-2</v>
      </c>
      <c r="S72" s="10">
        <f>STDEV(S5:S67)</f>
        <v>3.3690642562088598E-2</v>
      </c>
      <c r="T72" s="10">
        <f>STDEV(T5:T67)</f>
        <v>3.2271971064285872E-2</v>
      </c>
      <c r="U72" s="10">
        <f>STDEV(U5:U67)</f>
        <v>3.5825353544979899E-2</v>
      </c>
      <c r="V72" s="10">
        <f>STDEV(V5:V49)</f>
        <v>5.9779417835582604E-2</v>
      </c>
      <c r="W72" s="10">
        <f>STDEV(W5:W49)</f>
        <v>4.2245082578227386E-2</v>
      </c>
      <c r="X72" s="10">
        <f t="shared" ref="X72:AA72" si="3">STDEV(X5:X49)</f>
        <v>3.0471979120326582E-2</v>
      </c>
      <c r="Y72" s="10">
        <f t="shared" si="3"/>
        <v>4.0836765505679475E-2</v>
      </c>
      <c r="Z72" s="10">
        <f t="shared" si="3"/>
        <v>2.8745207982811962E-2</v>
      </c>
      <c r="AA72" s="10">
        <f t="shared" si="3"/>
        <v>4.0218396245308853E-2</v>
      </c>
      <c r="AB72" s="10">
        <f>STDEV(AB5:AB67)</f>
        <v>2.8280225720438833E-2</v>
      </c>
      <c r="AC72" s="10">
        <f>STDEV(AC5:AC49)</f>
        <v>3.2906361808779684E-2</v>
      </c>
    </row>
    <row r="74" spans="1:29">
      <c r="A74" s="8" t="s">
        <v>55</v>
      </c>
      <c r="C74" s="10">
        <f>+C70*52</f>
        <v>0.48723107290742729</v>
      </c>
      <c r="D74" s="10">
        <f t="shared" ref="D74:AC74" si="4">+D70*52</f>
        <v>9.4425958313487837E-2</v>
      </c>
      <c r="E74" s="10">
        <f t="shared" si="4"/>
        <v>-1.5695883319863942E-2</v>
      </c>
      <c r="F74" s="10">
        <f t="shared" si="4"/>
        <v>-7.8191504764654803E-3</v>
      </c>
      <c r="G74" s="10">
        <f t="shared" si="4"/>
        <v>-0.2011285976147566</v>
      </c>
      <c r="H74" s="10">
        <f t="shared" si="4"/>
        <v>0.32535192419933984</v>
      </c>
      <c r="I74" s="10">
        <f t="shared" si="4"/>
        <v>0.43745952350285255</v>
      </c>
      <c r="J74" s="10">
        <f t="shared" si="4"/>
        <v>0.34982917286612863</v>
      </c>
      <c r="K74" s="10">
        <f t="shared" si="4"/>
        <v>0.34032805482625339</v>
      </c>
      <c r="L74" s="10">
        <f t="shared" si="4"/>
        <v>0.32346730855828953</v>
      </c>
      <c r="M74" s="10">
        <f t="shared" si="4"/>
        <v>0.50330824191497869</v>
      </c>
      <c r="N74" s="10">
        <f t="shared" si="4"/>
        <v>-3.2785480016099711E-2</v>
      </c>
      <c r="O74" s="10">
        <f t="shared" si="4"/>
        <v>-5.7418079482139665E-2</v>
      </c>
      <c r="P74" s="10">
        <f t="shared" si="4"/>
        <v>-7.1007613081041712E-2</v>
      </c>
      <c r="Q74" s="10">
        <f t="shared" si="4"/>
        <v>0.240962973153522</v>
      </c>
      <c r="R74" s="10">
        <f t="shared" si="4"/>
        <v>2.9662336636949956E-3</v>
      </c>
      <c r="S74" s="10">
        <f t="shared" si="4"/>
        <v>-6.2700083365745798E-2</v>
      </c>
      <c r="T74" s="10">
        <f t="shared" si="4"/>
        <v>-2.5053813828422849E-3</v>
      </c>
      <c r="U74" s="10">
        <f t="shared" si="4"/>
        <v>-0.26863435173548023</v>
      </c>
      <c r="V74" s="10">
        <f t="shared" si="4"/>
        <v>5.4472674079045366E-2</v>
      </c>
      <c r="W74" s="10">
        <f t="shared" si="4"/>
        <v>0.38465722291388665</v>
      </c>
      <c r="X74" s="10">
        <f t="shared" si="4"/>
        <v>0.1850512295091041</v>
      </c>
      <c r="Y74" s="10">
        <f t="shared" si="4"/>
        <v>6.2224596198165713E-2</v>
      </c>
      <c r="Z74" s="10">
        <f t="shared" si="4"/>
        <v>0.12961153656003685</v>
      </c>
      <c r="AA74" s="10">
        <f t="shared" si="4"/>
        <v>3.0597466554934411E-2</v>
      </c>
      <c r="AB74" s="10">
        <f t="shared" si="4"/>
        <v>4.9497293404183053E-2</v>
      </c>
      <c r="AC74" s="10">
        <f t="shared" si="4"/>
        <v>2.9165444347003168E-2</v>
      </c>
    </row>
    <row r="75" spans="1:29">
      <c r="A75" s="8" t="s">
        <v>56</v>
      </c>
      <c r="C75" s="10">
        <f>+C72*52^0.5</f>
        <v>0.4382693948839812</v>
      </c>
      <c r="D75" s="10">
        <f t="shared" ref="D75:AC75" si="5">+D72*52^0.5</f>
        <v>0.43307699780298925</v>
      </c>
      <c r="E75" s="10">
        <f t="shared" si="5"/>
        <v>0.38207083395543073</v>
      </c>
      <c r="F75" s="10">
        <f t="shared" si="5"/>
        <v>0.23722155660621549</v>
      </c>
      <c r="G75" s="10">
        <f t="shared" si="5"/>
        <v>0.23183514654088103</v>
      </c>
      <c r="H75" s="10">
        <f t="shared" si="5"/>
        <v>0.29356777993341837</v>
      </c>
      <c r="I75" s="10">
        <f t="shared" si="5"/>
        <v>0.23502941879741818</v>
      </c>
      <c r="J75" s="10">
        <f t="shared" si="5"/>
        <v>0.29097944008091164</v>
      </c>
      <c r="K75" s="10">
        <f t="shared" si="5"/>
        <v>0.25507958885827142</v>
      </c>
      <c r="L75" s="10">
        <f t="shared" si="5"/>
        <v>0.31250211798331079</v>
      </c>
      <c r="M75" s="10">
        <f t="shared" si="5"/>
        <v>0.27499503935214614</v>
      </c>
      <c r="N75" s="10">
        <f t="shared" si="5"/>
        <v>0.20765926034320073</v>
      </c>
      <c r="O75" s="10">
        <f t="shared" si="5"/>
        <v>0.21805543301973959</v>
      </c>
      <c r="P75" s="10">
        <f t="shared" si="5"/>
        <v>0.29274463995579364</v>
      </c>
      <c r="Q75" s="10">
        <f t="shared" si="5"/>
        <v>0.21711807160249147</v>
      </c>
      <c r="R75" s="10">
        <f t="shared" si="5"/>
        <v>0.26635211652422897</v>
      </c>
      <c r="S75" s="10">
        <f t="shared" si="5"/>
        <v>0.24294667852187982</v>
      </c>
      <c r="T75" s="10">
        <f t="shared" si="5"/>
        <v>0.23271649286514576</v>
      </c>
      <c r="U75" s="10">
        <f t="shared" si="5"/>
        <v>0.25834029833610123</v>
      </c>
      <c r="V75" s="10">
        <f t="shared" si="5"/>
        <v>0.43107551244715919</v>
      </c>
      <c r="W75" s="10">
        <f t="shared" si="5"/>
        <v>0.30463362274401862</v>
      </c>
      <c r="X75" s="10">
        <f t="shared" si="5"/>
        <v>0.21973656636641112</v>
      </c>
      <c r="Y75" s="10">
        <f t="shared" si="5"/>
        <v>0.29447810390965296</v>
      </c>
      <c r="Z75" s="10">
        <f t="shared" si="5"/>
        <v>0.20728464261181062</v>
      </c>
      <c r="AA75" s="10">
        <f t="shared" si="5"/>
        <v>0.29001897975877888</v>
      </c>
      <c r="AB75" s="10">
        <f t="shared" si="5"/>
        <v>0.2039316078334755</v>
      </c>
      <c r="AC75" s="10">
        <f t="shared" si="5"/>
        <v>0.23729114958105019</v>
      </c>
    </row>
    <row r="76" spans="1:29">
      <c r="A76" s="8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5" customHeight="1">
      <c r="A77" s="13"/>
      <c r="B77" s="14"/>
      <c r="C77" s="10">
        <f t="array" ref="C77:C81">LINEST(C5:C67,$AB$5:$AB$67,TRUE,TRUE)</f>
        <v>0.59528522463633871</v>
      </c>
      <c r="D77" s="10">
        <f t="array" ref="D77:D81">LINEST(D5:D67,$AB$5:$AB$67,TRUE,TRUE)</f>
        <v>1.1858015058731277</v>
      </c>
      <c r="E77" s="10">
        <f t="array" ref="E77:E81">LINEST(E5:E67,$AB$5:$AB$67,TRUE,TRUE)</f>
        <v>1.6363369529696137</v>
      </c>
      <c r="F77" s="10">
        <f t="array" ref="F77:F81">LINEST(F5:F67,$AB$5:$AB$67,TRUE,TRUE)</f>
        <v>0.31111214896313555</v>
      </c>
      <c r="G77" s="10">
        <f t="array" ref="G77:G81">LINEST(G5:G67,$AB$5:$AB$67,TRUE,TRUE)</f>
        <v>0.65086437841087741</v>
      </c>
      <c r="H77" s="10">
        <f t="array" ref="H77:H81">LINEST(H5:H67,$AB$5:$AB$67,TRUE,TRUE)</f>
        <v>0.86251800317899474</v>
      </c>
      <c r="I77" s="10">
        <f t="array" ref="I77:I81">LINEST(I5:I67,$AB$5:$AB$67,TRUE,TRUE)</f>
        <v>0.52087088425114747</v>
      </c>
      <c r="J77" s="10">
        <f t="array" ref="J77:J81">LINEST(J5:J67,$AB$5:$AB$67,TRUE,TRUE)</f>
        <v>0.33029889286976399</v>
      </c>
      <c r="K77" s="10">
        <f t="array" ref="K77:K81">LINEST(K5:K67,$AB$5:$AB$67,TRUE,TRUE)</f>
        <v>0.99470135232725998</v>
      </c>
      <c r="L77" s="10">
        <f t="array" ref="L77:L81">LINEST(L5:L67,$AB$5:$AB$67,TRUE,TRUE)</f>
        <v>0.74645506827156327</v>
      </c>
      <c r="M77" s="10">
        <f t="array" ref="M77:M81">LINEST(M5:M67,$AB$5:$AB$67,TRUE,TRUE)</f>
        <v>0.72187266173581732</v>
      </c>
      <c r="N77" s="10">
        <f t="array" ref="N77:N81">LINEST(N5:N67,$AB$5:$AB$67,TRUE,TRUE)</f>
        <v>0.33968893103907227</v>
      </c>
      <c r="O77" s="10">
        <f t="array" ref="O77:O81">LINEST(O5:O67,$AB$5:$AB$67,TRUE,TRUE)</f>
        <v>0.63948079457836549</v>
      </c>
      <c r="P77" s="10">
        <f t="array" ref="P77:P81">LINEST(P5:P67,$AB$5:$AB$67,TRUE,TRUE)</f>
        <v>0.51424215669781848</v>
      </c>
      <c r="Q77" s="10">
        <f t="array" ref="Q77:Q81">LINEST(Q5:Q67,$AB$5:$AB$67,TRUE,TRUE)</f>
        <v>0.63888766796691121</v>
      </c>
      <c r="R77" s="10">
        <f t="array" ref="R77:R81">LINEST(R5:R67,$AB$5:$AB$67,TRUE,TRUE)</f>
        <v>0.82008637468174106</v>
      </c>
      <c r="S77" s="10">
        <f t="array" ref="S77:S81">LINEST(S5:S67,$AB$5:$AB$67,TRUE,TRUE)</f>
        <v>0.57712926631245043</v>
      </c>
      <c r="T77" s="10">
        <f t="array" ref="T77:T81">LINEST(T5:T67,$AB$5:$AB$67,TRUE,TRUE)</f>
        <v>0.55637557216849853</v>
      </c>
      <c r="U77" s="10">
        <f t="array" ref="U77:U81">LINEST(U5:U67,$AB$5:$AB$67,TRUE,TRUE)</f>
        <v>0.82393346050202676</v>
      </c>
      <c r="V77" s="10"/>
      <c r="W77" s="10"/>
      <c r="X77" s="10"/>
      <c r="Y77" s="10"/>
      <c r="Z77" s="10"/>
      <c r="AA77" s="10"/>
      <c r="AB77" s="10"/>
      <c r="AC77" s="10"/>
    </row>
    <row r="78" spans="1:29">
      <c r="A78" s="13"/>
      <c r="B78" s="14"/>
      <c r="C78" s="10">
        <v>0.26439742241610953</v>
      </c>
      <c r="D78" s="10">
        <v>0.22556722435774956</v>
      </c>
      <c r="E78" s="10">
        <v>0.11682233138670785</v>
      </c>
      <c r="F78" s="10">
        <v>0.14351205324761987</v>
      </c>
      <c r="G78" s="10">
        <v>0.11933925271771041</v>
      </c>
      <c r="H78" s="10">
        <v>0.14756710833029971</v>
      </c>
      <c r="I78" s="10">
        <v>0.13163099738120326</v>
      </c>
      <c r="J78" s="10">
        <v>0.17772691902670296</v>
      </c>
      <c r="K78" s="10">
        <v>9.7096671548543942E-2</v>
      </c>
      <c r="L78" s="10">
        <v>0.17135019968286699</v>
      </c>
      <c r="M78" s="10">
        <v>0.14583074944618737</v>
      </c>
      <c r="N78" s="10">
        <v>0.12290896395516525</v>
      </c>
      <c r="O78" s="10">
        <v>0.10972217140258672</v>
      </c>
      <c r="P78" s="10">
        <v>0.17159935968799953</v>
      </c>
      <c r="Q78" s="10">
        <v>0.10904398510630446</v>
      </c>
      <c r="R78" s="10">
        <v>0.1301523494623269</v>
      </c>
      <c r="S78" s="10">
        <v>0.13343826558190391</v>
      </c>
      <c r="T78" s="10">
        <v>0.12756668830551263</v>
      </c>
      <c r="U78" s="10">
        <v>0.12320266070099639</v>
      </c>
      <c r="V78" s="10"/>
      <c r="W78" s="10"/>
      <c r="X78" s="10"/>
      <c r="Y78" s="10"/>
      <c r="Z78" s="10"/>
      <c r="AA78" s="10"/>
      <c r="AB78" s="10"/>
      <c r="AC78" s="10"/>
    </row>
    <row r="79" spans="1:29">
      <c r="A79" s="13"/>
      <c r="B79" s="14"/>
      <c r="C79">
        <v>7.6725019008408099E-2</v>
      </c>
      <c r="D79">
        <v>0.31179047720431252</v>
      </c>
      <c r="E79">
        <v>0.76282828876421238</v>
      </c>
      <c r="F79">
        <v>7.1531070624888893E-2</v>
      </c>
      <c r="G79">
        <v>0.32778686062809759</v>
      </c>
      <c r="H79">
        <v>0.35899520434598536</v>
      </c>
      <c r="I79">
        <v>0.20426069112463921</v>
      </c>
      <c r="J79">
        <v>5.3586909997125155E-2</v>
      </c>
      <c r="K79">
        <v>0.63241634625343224</v>
      </c>
      <c r="L79">
        <v>0.23728511668503796</v>
      </c>
      <c r="M79">
        <v>0.28657648858346046</v>
      </c>
      <c r="N79">
        <v>0.11128311448798117</v>
      </c>
      <c r="O79">
        <v>0.35767639082881691</v>
      </c>
      <c r="P79">
        <v>0.12832950984872732</v>
      </c>
      <c r="Q79">
        <v>0.36010251221584222</v>
      </c>
      <c r="R79">
        <v>0.39425387901140058</v>
      </c>
      <c r="S79">
        <v>0.23468933305163175</v>
      </c>
      <c r="T79">
        <v>0.23771186964646654</v>
      </c>
      <c r="U79">
        <v>0.42302794101107455</v>
      </c>
    </row>
    <row r="80" spans="1:29">
      <c r="A80" s="13"/>
      <c r="B80" s="14"/>
      <c r="C80">
        <v>5.0691573538431189</v>
      </c>
      <c r="D80">
        <v>27.63579764517354</v>
      </c>
      <c r="E80">
        <v>196.19762142861967</v>
      </c>
      <c r="F80">
        <v>4.6995598560900955</v>
      </c>
      <c r="G80">
        <v>29.745027770502571</v>
      </c>
      <c r="H80">
        <v>34.163094587712003</v>
      </c>
      <c r="I80">
        <v>15.658271521376641</v>
      </c>
      <c r="J80">
        <v>3.4538845081006908</v>
      </c>
      <c r="K80">
        <v>104.94861979922736</v>
      </c>
      <c r="L80">
        <v>18.977461217064171</v>
      </c>
      <c r="M80">
        <v>24.503209557645953</v>
      </c>
      <c r="N80">
        <v>7.6382817682775412</v>
      </c>
      <c r="O80">
        <v>33.967706509668602</v>
      </c>
      <c r="P80">
        <v>8.9805725778485996</v>
      </c>
      <c r="Q80">
        <v>34.327769157574437</v>
      </c>
      <c r="R80">
        <v>39.702254436967436</v>
      </c>
      <c r="S80">
        <v>18.706193359663924</v>
      </c>
      <c r="T80">
        <v>19.022235124807025</v>
      </c>
      <c r="U80">
        <v>44.724357097803328</v>
      </c>
    </row>
    <row r="81" spans="1:21">
      <c r="A81" s="13"/>
      <c r="B81" s="14"/>
      <c r="C81">
        <v>1.7571451531569748E-2</v>
      </c>
      <c r="D81">
        <v>6.9723860857760722E-2</v>
      </c>
      <c r="E81">
        <v>0.1327709028784568</v>
      </c>
      <c r="F81">
        <v>4.7994489195536671E-3</v>
      </c>
      <c r="G81">
        <v>2.1005761939716566E-2</v>
      </c>
      <c r="H81">
        <v>3.6888735639657499E-2</v>
      </c>
      <c r="I81">
        <v>1.3452952108154614E-2</v>
      </c>
      <c r="J81">
        <v>5.4096811520335936E-3</v>
      </c>
      <c r="K81">
        <v>4.9061728997970525E-2</v>
      </c>
      <c r="L81">
        <v>2.7628975085081178E-2</v>
      </c>
      <c r="M81">
        <v>2.5839173741364602E-2</v>
      </c>
      <c r="N81">
        <v>5.7216359719552204E-3</v>
      </c>
      <c r="O81">
        <v>2.0277408217219364E-2</v>
      </c>
      <c r="P81">
        <v>1.311271993268924E-2</v>
      </c>
      <c r="Q81">
        <v>2.0239810550812219E-2</v>
      </c>
      <c r="R81">
        <v>3.3348524640754308E-2</v>
      </c>
      <c r="S81">
        <v>1.6515952626101664E-2</v>
      </c>
      <c r="T81">
        <v>1.5349475511100288E-2</v>
      </c>
      <c r="U81">
        <v>3.3662139303929701E-2</v>
      </c>
    </row>
    <row r="82" spans="1:21">
      <c r="A82" s="13"/>
      <c r="B82" s="14"/>
    </row>
    <row r="83" spans="1:21">
      <c r="A83" s="15"/>
      <c r="B83" s="14"/>
    </row>
    <row r="85" spans="1:21">
      <c r="A85" s="14" t="s">
        <v>65</v>
      </c>
      <c r="C85" s="16">
        <f>C77/C78</f>
        <v>2.2514789259158392</v>
      </c>
      <c r="D85" s="16">
        <f t="shared" ref="D85:U85" si="6">D77/D78</f>
        <v>5.256976093266311</v>
      </c>
      <c r="E85" s="16">
        <f t="shared" si="6"/>
        <v>14.007056129987468</v>
      </c>
      <c r="F85" s="16">
        <f t="shared" si="6"/>
        <v>2.1678468248679685</v>
      </c>
      <c r="G85" s="16">
        <f t="shared" si="6"/>
        <v>5.4539002347405061</v>
      </c>
      <c r="H85" s="16">
        <f t="shared" si="6"/>
        <v>5.8449204090143123</v>
      </c>
      <c r="I85" s="16">
        <f t="shared" si="6"/>
        <v>3.9570533887447938</v>
      </c>
      <c r="J85" s="16">
        <f t="shared" si="6"/>
        <v>1.8584629423533614</v>
      </c>
      <c r="K85" s="16">
        <f t="shared" si="6"/>
        <v>10.244443362097684</v>
      </c>
      <c r="L85" s="16">
        <f t="shared" si="6"/>
        <v>4.3563128006450755</v>
      </c>
      <c r="M85" s="16">
        <f t="shared" si="6"/>
        <v>4.9500716719706199</v>
      </c>
      <c r="N85" s="16">
        <f t="shared" si="6"/>
        <v>2.7637441575293407</v>
      </c>
      <c r="O85" s="16">
        <f t="shared" si="6"/>
        <v>5.8281820930431349</v>
      </c>
      <c r="P85" s="16">
        <f t="shared" si="6"/>
        <v>2.9967603470829327</v>
      </c>
      <c r="Q85" s="16">
        <f t="shared" si="6"/>
        <v>5.858990455494399</v>
      </c>
      <c r="R85" s="16">
        <f t="shared" si="6"/>
        <v>6.3009724993025822</v>
      </c>
      <c r="S85" s="16">
        <f t="shared" si="6"/>
        <v>4.3250657058204238</v>
      </c>
      <c r="T85" s="16">
        <f t="shared" si="6"/>
        <v>4.361448741508605</v>
      </c>
      <c r="U85" s="16">
        <f t="shared" si="6"/>
        <v>6.6876271649818619</v>
      </c>
    </row>
    <row r="86" spans="1:21">
      <c r="A86" s="17" t="s">
        <v>64</v>
      </c>
      <c r="B86" s="17"/>
    </row>
    <row r="87" spans="1:21">
      <c r="B87" s="18">
        <v>0.01</v>
      </c>
      <c r="C87">
        <f>TINV($B$87/2,61)</f>
        <v>2.9127293272639312</v>
      </c>
      <c r="D87">
        <f t="shared" ref="D87:U87" si="7">TINV($B$87/2,61)</f>
        <v>2.9127293272639312</v>
      </c>
      <c r="E87">
        <f t="shared" si="7"/>
        <v>2.9127293272639312</v>
      </c>
      <c r="F87">
        <f t="shared" si="7"/>
        <v>2.9127293272639312</v>
      </c>
      <c r="G87">
        <f t="shared" si="7"/>
        <v>2.9127293272639312</v>
      </c>
      <c r="H87">
        <f t="shared" si="7"/>
        <v>2.9127293272639312</v>
      </c>
      <c r="I87">
        <f t="shared" si="7"/>
        <v>2.9127293272639312</v>
      </c>
      <c r="J87">
        <f t="shared" si="7"/>
        <v>2.9127293272639312</v>
      </c>
      <c r="K87">
        <f t="shared" si="7"/>
        <v>2.9127293272639312</v>
      </c>
      <c r="L87">
        <f t="shared" si="7"/>
        <v>2.9127293272639312</v>
      </c>
      <c r="M87">
        <f t="shared" si="7"/>
        <v>2.9127293272639312</v>
      </c>
      <c r="N87">
        <f t="shared" si="7"/>
        <v>2.9127293272639312</v>
      </c>
      <c r="O87">
        <f t="shared" si="7"/>
        <v>2.9127293272639312</v>
      </c>
      <c r="P87">
        <f t="shared" si="7"/>
        <v>2.9127293272639312</v>
      </c>
      <c r="Q87">
        <f t="shared" si="7"/>
        <v>2.9127293272639312</v>
      </c>
      <c r="R87">
        <f t="shared" si="7"/>
        <v>2.9127293272639312</v>
      </c>
      <c r="S87">
        <f t="shared" si="7"/>
        <v>2.9127293272639312</v>
      </c>
      <c r="T87">
        <f t="shared" si="7"/>
        <v>2.9127293272639312</v>
      </c>
      <c r="U87">
        <f t="shared" si="7"/>
        <v>2.9127293272639312</v>
      </c>
    </row>
    <row r="88" spans="1:21">
      <c r="B88" t="s">
        <v>66</v>
      </c>
    </row>
    <row r="89" spans="1:21">
      <c r="B89" s="17" t="s">
        <v>67</v>
      </c>
      <c r="C89" s="17"/>
      <c r="D89" s="17"/>
      <c r="E89" s="17"/>
    </row>
    <row r="91" spans="1:21">
      <c r="C91" s="19" t="str">
        <f>IF(C85&gt;C87,"accepté","rejeté")</f>
        <v>rejeté</v>
      </c>
      <c r="D91" t="str">
        <f t="shared" ref="D91:U91" si="8">IF(D85&gt;D87,"accepté","rejeté")</f>
        <v>accepté</v>
      </c>
      <c r="E91" t="str">
        <f t="shared" si="8"/>
        <v>accepté</v>
      </c>
      <c r="F91" s="19" t="str">
        <f t="shared" si="8"/>
        <v>rejeté</v>
      </c>
      <c r="G91" t="str">
        <f t="shared" si="8"/>
        <v>accepté</v>
      </c>
      <c r="H91" t="str">
        <f t="shared" si="8"/>
        <v>accepté</v>
      </c>
      <c r="I91" t="str">
        <f t="shared" si="8"/>
        <v>accepté</v>
      </c>
      <c r="J91" s="19" t="str">
        <f t="shared" si="8"/>
        <v>rejeté</v>
      </c>
      <c r="K91" t="str">
        <f t="shared" si="8"/>
        <v>accepté</v>
      </c>
      <c r="L91" t="str">
        <f t="shared" si="8"/>
        <v>accepté</v>
      </c>
      <c r="M91" t="str">
        <f t="shared" si="8"/>
        <v>accepté</v>
      </c>
      <c r="N91" s="19" t="str">
        <f t="shared" si="8"/>
        <v>rejeté</v>
      </c>
      <c r="O91" t="str">
        <f t="shared" si="8"/>
        <v>accepté</v>
      </c>
      <c r="P91" t="str">
        <f t="shared" si="8"/>
        <v>accepté</v>
      </c>
      <c r="Q91" t="str">
        <f t="shared" si="8"/>
        <v>accepté</v>
      </c>
      <c r="R91" t="str">
        <f t="shared" si="8"/>
        <v>accepté</v>
      </c>
      <c r="S91" t="str">
        <f t="shared" si="8"/>
        <v>accepté</v>
      </c>
      <c r="T91" t="str">
        <f t="shared" si="8"/>
        <v>accepté</v>
      </c>
      <c r="U91" t="str">
        <f t="shared" si="8"/>
        <v>accepté</v>
      </c>
    </row>
    <row r="93" spans="1:21">
      <c r="A93" t="s">
        <v>68</v>
      </c>
    </row>
    <row r="94" spans="1:21">
      <c r="A94" t="s">
        <v>69</v>
      </c>
    </row>
    <row r="95" spans="1:21">
      <c r="B95" t="s">
        <v>71</v>
      </c>
      <c r="C95" s="18">
        <v>0.03</v>
      </c>
    </row>
    <row r="96" spans="1:21">
      <c r="B96" t="s">
        <v>72</v>
      </c>
      <c r="C96" s="10">
        <v>4.9500000000000002E-2</v>
      </c>
    </row>
    <row r="98" spans="1:21">
      <c r="A98" s="17" t="s">
        <v>70</v>
      </c>
      <c r="B98" s="17"/>
      <c r="C98" s="10">
        <f>$C$95+C77*($C$96-$C$95)</f>
        <v>4.1608061880408609E-2</v>
      </c>
      <c r="D98" s="10">
        <f t="shared" ref="D98:U98" si="9">$C$95+D77*($C$96-$C$95)</f>
        <v>5.3123129364525998E-2</v>
      </c>
      <c r="E98" s="10">
        <f t="shared" si="9"/>
        <v>6.1908570582907468E-2</v>
      </c>
      <c r="F98" s="10">
        <f t="shared" si="9"/>
        <v>3.6066686904781139E-2</v>
      </c>
      <c r="G98" s="10">
        <f t="shared" si="9"/>
        <v>4.2691855379012114E-2</v>
      </c>
      <c r="H98" s="10">
        <f t="shared" si="9"/>
        <v>4.6819101061990401E-2</v>
      </c>
      <c r="I98" s="10">
        <f t="shared" si="9"/>
        <v>4.0156982242897377E-2</v>
      </c>
      <c r="J98" s="10">
        <f t="shared" si="9"/>
        <v>3.6440828410960399E-2</v>
      </c>
      <c r="K98" s="10">
        <f t="shared" si="9"/>
        <v>4.9396676370381573E-2</v>
      </c>
      <c r="L98" s="10">
        <f t="shared" si="9"/>
        <v>4.4555873831295487E-2</v>
      </c>
      <c r="M98" s="10">
        <f t="shared" si="9"/>
        <v>4.4076516903848437E-2</v>
      </c>
      <c r="N98" s="10">
        <f t="shared" si="9"/>
        <v>3.6623934155261911E-2</v>
      </c>
      <c r="O98" s="10">
        <f t="shared" si="9"/>
        <v>4.246987549427813E-2</v>
      </c>
      <c r="P98" s="10">
        <f t="shared" si="9"/>
        <v>4.0027722055607465E-2</v>
      </c>
      <c r="Q98" s="10">
        <f t="shared" si="9"/>
        <v>4.2458309525354773E-2</v>
      </c>
      <c r="R98" s="10">
        <f t="shared" si="9"/>
        <v>4.5991684306293953E-2</v>
      </c>
      <c r="S98" s="10">
        <f t="shared" si="9"/>
        <v>4.125402069309278E-2</v>
      </c>
      <c r="T98" s="10">
        <f t="shared" si="9"/>
        <v>4.0849323657285719E-2</v>
      </c>
      <c r="U98" s="10">
        <f t="shared" si="9"/>
        <v>4.6066702479789529E-2</v>
      </c>
    </row>
    <row r="100" spans="1:21">
      <c r="B100" t="s">
        <v>73</v>
      </c>
      <c r="R100" t="s">
        <v>76</v>
      </c>
      <c r="S100" t="s">
        <v>76</v>
      </c>
      <c r="T100" t="s">
        <v>76</v>
      </c>
    </row>
    <row r="101" spans="1:21">
      <c r="B101" t="s">
        <v>74</v>
      </c>
    </row>
    <row r="103" spans="1:21">
      <c r="B103" t="s">
        <v>75</v>
      </c>
      <c r="C103" s="10">
        <f>C77*$AB$72</f>
        <v>1.6834800520757795E-2</v>
      </c>
      <c r="D103" s="10">
        <f t="shared" ref="D103:U103" si="10">D77*$AB$72</f>
        <v>3.3534734245728323E-2</v>
      </c>
      <c r="E103" s="10">
        <f t="shared" si="10"/>
        <v>4.627597838467578E-2</v>
      </c>
      <c r="F103" s="10">
        <f t="shared" si="10"/>
        <v>8.7983217970482638E-3</v>
      </c>
      <c r="G103" s="10">
        <f t="shared" si="10"/>
        <v>1.8406591534852728E-2</v>
      </c>
      <c r="H103" s="10">
        <f t="shared" si="10"/>
        <v>2.4392203817844151E-2</v>
      </c>
      <c r="I103" s="10">
        <f t="shared" si="10"/>
        <v>1.4730346177827019E-2</v>
      </c>
      <c r="J103" s="10">
        <f t="shared" si="10"/>
        <v>9.3409272455679711E-3</v>
      </c>
      <c r="K103" s="10">
        <f t="shared" si="10"/>
        <v>2.8130378768240667E-2</v>
      </c>
      <c r="L103" s="10">
        <f t="shared" si="10"/>
        <v>2.110991782088539E-2</v>
      </c>
      <c r="M103" s="10">
        <f t="shared" si="10"/>
        <v>2.0414721815302902E-2</v>
      </c>
      <c r="N103" s="10">
        <f t="shared" si="10"/>
        <v>9.6064796445195447E-3</v>
      </c>
      <c r="O103" s="10">
        <f t="shared" si="10"/>
        <v>1.8084661214561752E-2</v>
      </c>
      <c r="P103" s="10">
        <f t="shared" si="10"/>
        <v>1.4542884266379582E-2</v>
      </c>
      <c r="Q103" s="10">
        <f t="shared" si="10"/>
        <v>1.8067887460109028E-2</v>
      </c>
      <c r="R103" s="10">
        <f t="shared" si="10"/>
        <v>2.3192227786256011E-2</v>
      </c>
      <c r="S103" s="10">
        <f t="shared" si="10"/>
        <v>1.6321345921187353E-2</v>
      </c>
      <c r="T103" s="10">
        <f t="shared" si="10"/>
        <v>1.5734426766263444E-2</v>
      </c>
      <c r="U103" s="10">
        <f t="shared" si="10"/>
        <v>2.3301024241619589E-2</v>
      </c>
    </row>
    <row r="107" spans="1:21">
      <c r="D107" t="s">
        <v>77</v>
      </c>
      <c r="E107" s="10">
        <f>SUMPRODUCT(K5:K67,M5:M67)/63-K70*M70</f>
        <v>8.1271984971977257E-4</v>
      </c>
      <c r="K107" t="s">
        <v>54</v>
      </c>
    </row>
    <row r="108" spans="1:21">
      <c r="K108" t="s">
        <v>57</v>
      </c>
    </row>
    <row r="109" spans="1:21">
      <c r="K109" t="s">
        <v>58</v>
      </c>
    </row>
  </sheetData>
  <mergeCells count="4">
    <mergeCell ref="A77:A82"/>
    <mergeCell ref="A86:B86"/>
    <mergeCell ref="B89:E89"/>
    <mergeCell ref="A98:B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Feuil3</vt:lpstr>
      <vt:lpstr>Feuil1</vt:lpstr>
    </vt:vector>
  </TitlesOfParts>
  <Company>Grenoble Ecole de Management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ESC-Grenoble</dc:creator>
  <cp:lastModifiedBy>portas</cp:lastModifiedBy>
  <dcterms:created xsi:type="dcterms:W3CDTF">2011-04-11T13:02:14Z</dcterms:created>
  <dcterms:modified xsi:type="dcterms:W3CDTF">2011-12-03T11:26:40Z</dcterms:modified>
</cp:coreProperties>
</file>